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126770\Documents\JVEVT-W\"/>
    </mc:Choice>
  </mc:AlternateContent>
  <bookViews>
    <workbookView xWindow="0" yWindow="0" windowWidth="19390" windowHeight="10070"/>
  </bookViews>
  <sheets>
    <sheet name="Summary" sheetId="2" r:id="rId1"/>
    <sheet name="infer-time" sheetId="1" r:id="rId2"/>
  </sheets>
  <calcPr calcId="152511"/>
</workbook>
</file>

<file path=xl/calcChain.xml><?xml version="1.0" encoding="utf-8"?>
<calcChain xmlns="http://schemas.openxmlformats.org/spreadsheetml/2006/main">
  <c r="M7" i="2" l="1"/>
  <c r="N7" i="2"/>
  <c r="M8" i="2"/>
  <c r="N8" i="2"/>
  <c r="N6" i="2"/>
  <c r="M6" i="2"/>
  <c r="K8" i="2"/>
  <c r="K7" i="2"/>
  <c r="K6" i="2"/>
  <c r="F7" i="2"/>
  <c r="F8" i="2"/>
  <c r="F6" i="2"/>
  <c r="J8" i="2"/>
  <c r="I8" i="2"/>
  <c r="E8" i="2"/>
  <c r="D8" i="2"/>
  <c r="D6" i="2"/>
  <c r="E6" i="2"/>
  <c r="I6" i="2"/>
  <c r="J6" i="2"/>
  <c r="C7" i="2"/>
  <c r="D7" i="2"/>
  <c r="E7" i="2"/>
  <c r="I7" i="2"/>
  <c r="J7" i="2"/>
  <c r="F46" i="1"/>
  <c r="F47" i="1" s="1"/>
  <c r="E46" i="1"/>
  <c r="D46" i="1"/>
  <c r="D47" i="1" s="1"/>
  <c r="C46" i="1"/>
  <c r="F24" i="1"/>
  <c r="D24" i="1"/>
  <c r="D23" i="1"/>
  <c r="E23" i="1"/>
  <c r="F23" i="1"/>
  <c r="C23" i="1"/>
  <c r="F44" i="1" l="1"/>
  <c r="F45" i="1" s="1"/>
  <c r="E44" i="1"/>
  <c r="D44" i="1"/>
  <c r="D45" i="1" s="1"/>
  <c r="C44" i="1"/>
  <c r="F37" i="1"/>
  <c r="F38" i="1" s="1"/>
  <c r="E37" i="1"/>
  <c r="D37" i="1"/>
  <c r="D38" i="1" s="1"/>
  <c r="C37" i="1"/>
  <c r="F30" i="1"/>
  <c r="F31" i="1" s="1"/>
  <c r="E30" i="1"/>
  <c r="D30" i="1"/>
  <c r="D31" i="1" s="1"/>
  <c r="C30" i="1"/>
  <c r="F21" i="1"/>
  <c r="F22" i="1" s="1"/>
  <c r="E21" i="1"/>
  <c r="D21" i="1"/>
  <c r="D22" i="1" s="1"/>
  <c r="C21" i="1"/>
  <c r="F14" i="1"/>
  <c r="F15" i="1" s="1"/>
  <c r="E14" i="1"/>
  <c r="D14" i="1"/>
  <c r="D15" i="1" s="1"/>
  <c r="C14" i="1"/>
  <c r="D7" i="1"/>
  <c r="D8" i="1" s="1"/>
  <c r="E7" i="1"/>
  <c r="F7" i="1"/>
  <c r="F8" i="1" s="1"/>
  <c r="C7" i="1"/>
</calcChain>
</file>

<file path=xl/sharedStrings.xml><?xml version="1.0" encoding="utf-8"?>
<sst xmlns="http://schemas.openxmlformats.org/spreadsheetml/2006/main" count="108" uniqueCount="43">
  <si>
    <t>x2_PS</t>
  </si>
  <si>
    <t>x2_mode2000</t>
  </si>
  <si>
    <t>x1.5_mode101</t>
  </si>
  <si>
    <t>x1.5_mode100</t>
  </si>
  <si>
    <t>Tango2</t>
  </si>
  <si>
    <t>Tango2</t>
    <phoneticPr fontId="18"/>
  </si>
  <si>
    <t>Tango2</t>
    <phoneticPr fontId="18"/>
  </si>
  <si>
    <t>q22</t>
    <phoneticPr fontId="18"/>
  </si>
  <si>
    <t>q27</t>
    <phoneticPr fontId="18"/>
  </si>
  <si>
    <t>q32</t>
    <phoneticPr fontId="18"/>
  </si>
  <si>
    <t>q37</t>
    <phoneticPr fontId="18"/>
  </si>
  <si>
    <t>q42</t>
    <phoneticPr fontId="18"/>
  </si>
  <si>
    <t>FoodMarket4</t>
    <phoneticPr fontId="18"/>
  </si>
  <si>
    <t>Campfire</t>
    <phoneticPr fontId="18"/>
  </si>
  <si>
    <t>CatRobot1</t>
    <phoneticPr fontId="18"/>
  </si>
  <si>
    <t>DaylightRoad2</t>
    <phoneticPr fontId="18"/>
  </si>
  <si>
    <t>ParkRunning3</t>
    <phoneticPr fontId="18"/>
  </si>
  <si>
    <t>total</t>
    <phoneticPr fontId="18"/>
  </si>
  <si>
    <t>enabled(max 5.0GHz)</t>
    <phoneticPr fontId="18"/>
  </si>
  <si>
    <t>CPU</t>
    <phoneticPr fontId="18"/>
  </si>
  <si>
    <t>Core i9-9900K 3.6GHz, 8 cores</t>
    <phoneticPr fontId="18"/>
  </si>
  <si>
    <t>TurboBoost</t>
    <phoneticPr fontId="18"/>
  </si>
  <si>
    <t>Memory</t>
    <phoneticPr fontId="18"/>
  </si>
  <si>
    <t>64GB</t>
    <phoneticPr fontId="18"/>
  </si>
  <si>
    <t>GPU</t>
    <phoneticPr fontId="18"/>
  </si>
  <si>
    <t>NVIDIA RTX2080 Ti</t>
    <phoneticPr fontId="18"/>
  </si>
  <si>
    <t>Execution environment</t>
    <phoneticPr fontId="18"/>
  </si>
  <si>
    <t>ClassA1</t>
    <phoneticPr fontId="18"/>
  </si>
  <si>
    <t>total</t>
    <phoneticPr fontId="18"/>
  </si>
  <si>
    <t>ClassA2</t>
    <phoneticPr fontId="18"/>
  </si>
  <si>
    <t>ClassA1</t>
    <phoneticPr fontId="18"/>
  </si>
  <si>
    <t>cfg.A</t>
    <phoneticPr fontId="18"/>
  </si>
  <si>
    <t>cfg.B</t>
    <phoneticPr fontId="18"/>
  </si>
  <si>
    <t>cfg.C</t>
    <phoneticPr fontId="18"/>
  </si>
  <si>
    <t>cfg.D</t>
    <phoneticPr fontId="18"/>
  </si>
  <si>
    <t>2.0x</t>
    <phoneticPr fontId="18"/>
  </si>
  <si>
    <t>1.5x</t>
    <phoneticPr fontId="18"/>
  </si>
  <si>
    <t>ClassA2</t>
    <phoneticPr fontId="18"/>
  </si>
  <si>
    <t>B/A</t>
    <phoneticPr fontId="18"/>
  </si>
  <si>
    <t>ratio</t>
    <phoneticPr fontId="18"/>
  </si>
  <si>
    <t>D/C</t>
    <phoneticPr fontId="18"/>
  </si>
  <si>
    <t>C/A</t>
    <phoneticPr fontId="18"/>
  </si>
  <si>
    <t>D/B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</si>
</sst>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9" fillId="0" borderId="0" xfId="0" applyFont="1">
      <alignment vertical="center"/>
    </xf>
    <xf numFmtId="2" fontId="0" fillId="0" borderId="0" xfId="0" applyNumberFormat="1">
      <alignment vertical="center"/>
    </xf>
    <xf numFmtId="2" fontId="19" fillId="0" borderId="0" xfId="0" applyNumberFormat="1" applyFont="1">
      <alignment vertical="center"/>
    </xf>
    <xf numFmtId="0" fontId="20" fillId="0" borderId="0" xfId="0" applyFont="1">
      <alignment vertical="center"/>
    </xf>
    <xf numFmtId="9" fontId="19" fillId="0" borderId="0" xfId="42" applyFont="1">
      <alignment vertical="center"/>
    </xf>
    <xf numFmtId="0" fontId="21" fillId="0" borderId="16" xfId="0" applyFont="1" applyBorder="1">
      <alignment vertical="center"/>
    </xf>
    <xf numFmtId="0" fontId="21" fillId="0" borderId="11" xfId="0" applyFont="1" applyBorder="1">
      <alignment vertical="center"/>
    </xf>
    <xf numFmtId="0" fontId="21" fillId="0" borderId="0" xfId="0" applyFont="1">
      <alignment vertical="center"/>
    </xf>
    <xf numFmtId="0" fontId="21" fillId="0" borderId="12" xfId="0" applyFont="1" applyBorder="1">
      <alignment vertical="center"/>
    </xf>
    <xf numFmtId="0" fontId="21" fillId="0" borderId="18" xfId="0" applyFont="1" applyBorder="1">
      <alignment vertical="center"/>
    </xf>
    <xf numFmtId="0" fontId="21" fillId="0" borderId="14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17" xfId="0" applyFont="1" applyBorder="1">
      <alignment vertical="center"/>
    </xf>
    <xf numFmtId="2" fontId="22" fillId="0" borderId="0" xfId="0" applyNumberFormat="1" applyFont="1" applyBorder="1">
      <alignment vertical="center"/>
    </xf>
    <xf numFmtId="0" fontId="22" fillId="0" borderId="0" xfId="0" applyFont="1">
      <alignment vertical="center"/>
    </xf>
    <xf numFmtId="2" fontId="22" fillId="0" borderId="13" xfId="0" applyNumberFormat="1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5" xfId="0" applyFont="1" applyBorder="1">
      <alignment vertical="center"/>
    </xf>
    <xf numFmtId="2" fontId="22" fillId="0" borderId="14" xfId="0" applyNumberFormat="1" applyFont="1" applyBorder="1">
      <alignment vertical="center"/>
    </xf>
    <xf numFmtId="0" fontId="21" fillId="0" borderId="10" xfId="0" applyFont="1" applyBorder="1">
      <alignment vertical="center"/>
    </xf>
    <xf numFmtId="2" fontId="22" fillId="0" borderId="19" xfId="0" applyNumberFormat="1" applyFont="1" applyBorder="1">
      <alignment vertical="center"/>
    </xf>
    <xf numFmtId="10" fontId="22" fillId="0" borderId="17" xfId="42" applyNumberFormat="1" applyFont="1" applyBorder="1">
      <alignment vertical="center"/>
    </xf>
    <xf numFmtId="10" fontId="22" fillId="0" borderId="18" xfId="42" applyNumberFormat="1" applyFont="1" applyBorder="1">
      <alignment vertical="center"/>
    </xf>
    <xf numFmtId="10" fontId="22" fillId="0" borderId="10" xfId="42" applyNumberFormat="1" applyFont="1" applyBorder="1">
      <alignment vertical="center"/>
    </xf>
    <xf numFmtId="0" fontId="21" fillId="0" borderId="15" xfId="0" applyFont="1" applyFill="1" applyBorder="1">
      <alignment vertical="center"/>
    </xf>
    <xf numFmtId="10" fontId="22" fillId="0" borderId="13" xfId="42" applyNumberFormat="1" applyFont="1" applyBorder="1">
      <alignment vertical="center"/>
    </xf>
    <xf numFmtId="0" fontId="21" fillId="0" borderId="18" xfId="0" applyFont="1" applyFill="1" applyBorder="1">
      <alignment vertical="center"/>
    </xf>
    <xf numFmtId="10" fontId="22" fillId="0" borderId="20" xfId="42" applyNumberFormat="1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" xfId="42" builtinId="5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8"/>
  <sheetViews>
    <sheetView tabSelected="1" workbookViewId="0">
      <selection activeCell="H16" sqref="H16"/>
    </sheetView>
  </sheetViews>
  <sheetFormatPr defaultRowHeight="13" x14ac:dyDescent="0.2"/>
  <cols>
    <col min="4" max="5" width="9.453125" bestFit="1" customWidth="1"/>
    <col min="6" max="6" width="9.08984375" bestFit="1" customWidth="1"/>
    <col min="7" max="7" width="2" customWidth="1"/>
    <col min="9" max="10" width="9.453125" bestFit="1" customWidth="1"/>
    <col min="11" max="11" width="8.81640625" bestFit="1" customWidth="1"/>
    <col min="12" max="12" width="3.08984375" customWidth="1"/>
    <col min="13" max="14" width="9.08984375" bestFit="1" customWidth="1"/>
  </cols>
  <sheetData>
    <row r="3" spans="3:14" ht="13.5" thickBot="1" x14ac:dyDescent="0.25"/>
    <row r="4" spans="3:14" ht="14" x14ac:dyDescent="0.2">
      <c r="C4" s="6" t="s">
        <v>35</v>
      </c>
      <c r="D4" s="7"/>
      <c r="E4" s="7"/>
      <c r="F4" s="6" t="s">
        <v>39</v>
      </c>
      <c r="G4" s="8"/>
      <c r="H4" s="6" t="s">
        <v>36</v>
      </c>
      <c r="I4" s="7"/>
      <c r="J4" s="9"/>
      <c r="K4" s="6" t="s">
        <v>39</v>
      </c>
      <c r="M4" s="6" t="s">
        <v>39</v>
      </c>
      <c r="N4" s="9" t="s">
        <v>39</v>
      </c>
    </row>
    <row r="5" spans="3:14" ht="14.5" thickBot="1" x14ac:dyDescent="0.25">
      <c r="C5" s="10"/>
      <c r="D5" s="11" t="s">
        <v>31</v>
      </c>
      <c r="E5" s="11" t="s">
        <v>32</v>
      </c>
      <c r="F5" s="10" t="s">
        <v>38</v>
      </c>
      <c r="G5" s="8"/>
      <c r="H5" s="10"/>
      <c r="I5" s="11" t="s">
        <v>33</v>
      </c>
      <c r="J5" s="12" t="s">
        <v>34</v>
      </c>
      <c r="K5" s="10" t="s">
        <v>40</v>
      </c>
      <c r="M5" s="27" t="s">
        <v>41</v>
      </c>
      <c r="N5" s="25" t="s">
        <v>42</v>
      </c>
    </row>
    <row r="6" spans="3:14" ht="14" x14ac:dyDescent="0.2">
      <c r="C6" s="13" t="s">
        <v>30</v>
      </c>
      <c r="D6" s="14">
        <f>'infer-time'!C23</f>
        <v>24844.641370674988</v>
      </c>
      <c r="E6" s="14">
        <f>'infer-time'!D23</f>
        <v>31412.109771295978</v>
      </c>
      <c r="F6" s="22">
        <f>E6/D6</f>
        <v>1.2643414450076469</v>
      </c>
      <c r="G6" s="15"/>
      <c r="H6" s="13" t="s">
        <v>30</v>
      </c>
      <c r="I6" s="14">
        <f>'infer-time'!E23</f>
        <v>43814.083232822959</v>
      </c>
      <c r="J6" s="16">
        <f>'infer-time'!F23</f>
        <v>33613.526459928995</v>
      </c>
      <c r="K6" s="22">
        <f>J6/I6</f>
        <v>0.76718543399186545</v>
      </c>
      <c r="M6" s="22">
        <f>I6/D6</f>
        <v>1.7635224666409666</v>
      </c>
      <c r="N6" s="26">
        <f>J6/E6</f>
        <v>1.0700817838935686</v>
      </c>
    </row>
    <row r="7" spans="3:14" ht="14.5" thickBot="1" x14ac:dyDescent="0.25">
      <c r="C7" s="10" t="str">
        <f>'infer-time'!A46</f>
        <v>ClassA2</v>
      </c>
      <c r="D7" s="17">
        <f>'infer-time'!C46</f>
        <v>25048.905964980979</v>
      </c>
      <c r="E7" s="17">
        <f>'infer-time'!D46</f>
        <v>31684.125661919978</v>
      </c>
      <c r="F7" s="23">
        <f t="shared" ref="F7:F8" si="0">E7/D7</f>
        <v>1.2648905986638781</v>
      </c>
      <c r="G7" s="15"/>
      <c r="H7" s="10" t="s">
        <v>37</v>
      </c>
      <c r="I7" s="17">
        <f>'infer-time'!E46</f>
        <v>44130.405298007972</v>
      </c>
      <c r="J7" s="18">
        <f>'infer-time'!F46</f>
        <v>33822.714216595967</v>
      </c>
      <c r="K7" s="23">
        <f t="shared" ref="K7:K8" si="1">J7/I7</f>
        <v>0.76642654850311809</v>
      </c>
      <c r="M7" s="22">
        <f t="shared" ref="M7:M8" si="2">I7/D7</f>
        <v>1.7617697698934807</v>
      </c>
      <c r="N7" s="26">
        <f t="shared" ref="N7:N8" si="3">J7/E7</f>
        <v>1.0674971617489286</v>
      </c>
    </row>
    <row r="8" spans="3:14" ht="14.5" thickBot="1" x14ac:dyDescent="0.25">
      <c r="C8" s="10" t="s">
        <v>17</v>
      </c>
      <c r="D8" s="19">
        <f>SUM(D6:D7)</f>
        <v>49893.547335655967</v>
      </c>
      <c r="E8" s="19">
        <f>SUM(E6:E7)</f>
        <v>63096.235433215959</v>
      </c>
      <c r="F8" s="23">
        <f t="shared" si="0"/>
        <v>1.2646171459555615</v>
      </c>
      <c r="G8" s="15"/>
      <c r="H8" s="20" t="s">
        <v>17</v>
      </c>
      <c r="I8" s="21">
        <f>SUM(I6:I7)</f>
        <v>87944.488530830931</v>
      </c>
      <c r="J8" s="21">
        <f>SUM(J6:J7)</f>
        <v>67436.240676524962</v>
      </c>
      <c r="K8" s="24">
        <f t="shared" si="1"/>
        <v>0.76680462645346625</v>
      </c>
      <c r="M8" s="24">
        <f t="shared" si="2"/>
        <v>1.7626425304897535</v>
      </c>
      <c r="N8" s="28">
        <f t="shared" si="3"/>
        <v>1.06878390150396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9" workbookViewId="0">
      <selection activeCell="C23" sqref="C23:F23"/>
    </sheetView>
  </sheetViews>
  <sheetFormatPr defaultRowHeight="13" x14ac:dyDescent="0.2"/>
  <cols>
    <col min="3" max="3" width="9.6328125" style="2" bestFit="1" customWidth="1"/>
    <col min="4" max="6" width="10.7265625" style="2" bestFit="1" customWidth="1"/>
  </cols>
  <sheetData>
    <row r="1" spans="1:10" x14ac:dyDescent="0.2">
      <c r="C1" s="2" t="s">
        <v>0</v>
      </c>
      <c r="D1" s="2" t="s">
        <v>1</v>
      </c>
      <c r="E1" s="2" t="s">
        <v>2</v>
      </c>
      <c r="F1" s="2" t="s">
        <v>3</v>
      </c>
    </row>
    <row r="2" spans="1:10" x14ac:dyDescent="0.2">
      <c r="A2" t="s">
        <v>4</v>
      </c>
      <c r="B2" t="s">
        <v>7</v>
      </c>
      <c r="C2" s="2">
        <v>1637.1868952950001</v>
      </c>
      <c r="D2" s="2">
        <v>2045.0913635080001</v>
      </c>
      <c r="E2" s="2">
        <v>2880.1531336129901</v>
      </c>
      <c r="F2" s="2">
        <v>2196.2422228199998</v>
      </c>
    </row>
    <row r="3" spans="1:10" x14ac:dyDescent="0.2">
      <c r="A3" t="s">
        <v>5</v>
      </c>
      <c r="B3" t="s">
        <v>8</v>
      </c>
      <c r="C3" s="2">
        <v>1635.2729534770001</v>
      </c>
      <c r="D3" s="2">
        <v>2110.5804742949999</v>
      </c>
      <c r="E3" s="2">
        <v>2879.2098498099999</v>
      </c>
      <c r="F3" s="2">
        <v>2188.4690664469999</v>
      </c>
      <c r="I3" t="s">
        <v>26</v>
      </c>
    </row>
    <row r="4" spans="1:10" x14ac:dyDescent="0.2">
      <c r="A4" t="s">
        <v>5</v>
      </c>
      <c r="B4" t="s">
        <v>9</v>
      </c>
      <c r="C4" s="2">
        <v>1638.1652181060001</v>
      </c>
      <c r="D4" s="2">
        <v>2095.8304717420001</v>
      </c>
      <c r="E4" s="2">
        <v>2875.7909915</v>
      </c>
      <c r="F4" s="2">
        <v>2212.6793120699999</v>
      </c>
      <c r="I4" t="s">
        <v>19</v>
      </c>
      <c r="J4" t="s">
        <v>20</v>
      </c>
    </row>
    <row r="5" spans="1:10" x14ac:dyDescent="0.2">
      <c r="A5" t="s">
        <v>6</v>
      </c>
      <c r="B5" t="s">
        <v>10</v>
      </c>
      <c r="C5" s="2">
        <v>1634.9300608460001</v>
      </c>
      <c r="D5" s="2">
        <v>2041.6034835389901</v>
      </c>
      <c r="E5" s="2">
        <v>2881.3698182439998</v>
      </c>
      <c r="F5" s="2">
        <v>2221.23080622</v>
      </c>
      <c r="I5" t="s">
        <v>21</v>
      </c>
      <c r="J5" t="s">
        <v>18</v>
      </c>
    </row>
    <row r="6" spans="1:10" x14ac:dyDescent="0.2">
      <c r="A6" t="s">
        <v>5</v>
      </c>
      <c r="B6" t="s">
        <v>11</v>
      </c>
      <c r="C6" s="2">
        <v>1635.9230598029999</v>
      </c>
      <c r="D6" s="2">
        <v>2094.457018475</v>
      </c>
      <c r="E6" s="2">
        <v>2890.7012023369998</v>
      </c>
      <c r="F6" s="2">
        <v>2228.8362409219999</v>
      </c>
      <c r="I6" t="s">
        <v>22</v>
      </c>
      <c r="J6" t="s">
        <v>23</v>
      </c>
    </row>
    <row r="7" spans="1:10" s="1" customFormat="1" x14ac:dyDescent="0.2">
      <c r="A7" s="1" t="s">
        <v>5</v>
      </c>
      <c r="B7" s="1" t="s">
        <v>17</v>
      </c>
      <c r="C7" s="3">
        <f>SUM(C2:C6)</f>
        <v>8181.478187527</v>
      </c>
      <c r="D7" s="3">
        <f t="shared" ref="D7:F7" si="0">SUM(D2:D6)</f>
        <v>10387.56281155899</v>
      </c>
      <c r="E7" s="3">
        <f t="shared" si="0"/>
        <v>14407.224995503992</v>
      </c>
      <c r="F7" s="3">
        <f t="shared" si="0"/>
        <v>11047.457648478998</v>
      </c>
      <c r="I7" s="4" t="s">
        <v>24</v>
      </c>
      <c r="J7" s="4" t="s">
        <v>25</v>
      </c>
    </row>
    <row r="8" spans="1:10" s="1" customFormat="1" x14ac:dyDescent="0.2">
      <c r="C8" s="3"/>
      <c r="D8" s="5">
        <f>D7/C7</f>
        <v>1.2696437701679943</v>
      </c>
      <c r="E8" s="5"/>
      <c r="F8" s="5">
        <f>F7/E7</f>
        <v>0.76679982799786472</v>
      </c>
    </row>
    <row r="9" spans="1:10" x14ac:dyDescent="0.2">
      <c r="A9" t="s">
        <v>12</v>
      </c>
      <c r="B9" t="s">
        <v>7</v>
      </c>
      <c r="C9" s="2">
        <v>1667.507476796</v>
      </c>
      <c r="D9" s="2">
        <v>2084.5910845559902</v>
      </c>
      <c r="E9" s="2">
        <v>2913.4674641920001</v>
      </c>
      <c r="F9" s="2">
        <v>2228.6427471749998</v>
      </c>
    </row>
    <row r="10" spans="1:10" x14ac:dyDescent="0.2">
      <c r="A10" t="s">
        <v>12</v>
      </c>
      <c r="B10" t="s">
        <v>8</v>
      </c>
      <c r="C10" s="2">
        <v>1665.8185466069999</v>
      </c>
      <c r="D10" s="2">
        <v>2085.9281485040001</v>
      </c>
      <c r="E10" s="2">
        <v>2940.8261139189999</v>
      </c>
      <c r="F10" s="2">
        <v>2268.0014346580001</v>
      </c>
    </row>
    <row r="11" spans="1:10" x14ac:dyDescent="0.2">
      <c r="A11" t="s">
        <v>12</v>
      </c>
      <c r="B11" t="s">
        <v>9</v>
      </c>
      <c r="C11" s="2">
        <v>1666.382987833</v>
      </c>
      <c r="D11" s="2">
        <v>2093.5127159359999</v>
      </c>
      <c r="E11" s="2">
        <v>2925.9825046330002</v>
      </c>
      <c r="F11" s="2">
        <v>2244.3368714029998</v>
      </c>
    </row>
    <row r="12" spans="1:10" x14ac:dyDescent="0.2">
      <c r="A12" t="s">
        <v>12</v>
      </c>
      <c r="B12" t="s">
        <v>10</v>
      </c>
      <c r="C12" s="2">
        <v>1669.099963659</v>
      </c>
      <c r="D12" s="2">
        <v>2102.3560797569999</v>
      </c>
      <c r="E12" s="2">
        <v>2994.480820408</v>
      </c>
      <c r="F12" s="2">
        <v>2253.1258589509998</v>
      </c>
    </row>
    <row r="13" spans="1:10" x14ac:dyDescent="0.2">
      <c r="A13" t="s">
        <v>12</v>
      </c>
      <c r="B13" t="s">
        <v>11</v>
      </c>
      <c r="C13" s="2">
        <v>1666.915116617</v>
      </c>
      <c r="D13" s="2">
        <v>2113.8915733419999</v>
      </c>
      <c r="E13" s="2">
        <v>2962.3506563659998</v>
      </c>
      <c r="F13" s="2">
        <v>2250.7227751619998</v>
      </c>
    </row>
    <row r="14" spans="1:10" s="1" customFormat="1" x14ac:dyDescent="0.2">
      <c r="A14" s="1" t="s">
        <v>12</v>
      </c>
      <c r="B14" s="1" t="s">
        <v>17</v>
      </c>
      <c r="C14" s="3">
        <f>SUM(C9:C13)</f>
        <v>8335.7240915120001</v>
      </c>
      <c r="D14" s="3">
        <f t="shared" ref="D14" si="1">SUM(D9:D13)</f>
        <v>10480.27960209499</v>
      </c>
      <c r="E14" s="3">
        <f t="shared" ref="E14" si="2">SUM(E9:E13)</f>
        <v>14737.107559517999</v>
      </c>
      <c r="F14" s="3">
        <f t="shared" ref="F14" si="3">SUM(F9:F13)</f>
        <v>11244.829687349</v>
      </c>
    </row>
    <row r="15" spans="1:10" s="1" customFormat="1" x14ac:dyDescent="0.2">
      <c r="C15" s="3"/>
      <c r="D15" s="5">
        <f>D14/C14</f>
        <v>1.257272852008948</v>
      </c>
      <c r="E15" s="5"/>
      <c r="F15" s="5">
        <f>F14/E14</f>
        <v>0.76302827009540941</v>
      </c>
    </row>
    <row r="16" spans="1:10" x14ac:dyDescent="0.2">
      <c r="A16" t="s">
        <v>13</v>
      </c>
      <c r="B16" t="s">
        <v>7</v>
      </c>
      <c r="C16" s="2">
        <v>1665.452901464</v>
      </c>
      <c r="D16" s="2">
        <v>2123.644901441</v>
      </c>
      <c r="E16" s="2">
        <v>2926.4072786889901</v>
      </c>
      <c r="F16" s="2">
        <v>2279.67703347</v>
      </c>
    </row>
    <row r="17" spans="1:6" x14ac:dyDescent="0.2">
      <c r="A17" t="s">
        <v>13</v>
      </c>
      <c r="B17" t="s">
        <v>8</v>
      </c>
      <c r="C17" s="2">
        <v>1665.923988319</v>
      </c>
      <c r="D17" s="2">
        <v>2102.1861183460001</v>
      </c>
      <c r="E17" s="2">
        <v>2960.7315201890001</v>
      </c>
      <c r="F17" s="2">
        <v>2262.993018231</v>
      </c>
    </row>
    <row r="18" spans="1:6" x14ac:dyDescent="0.2">
      <c r="A18" t="s">
        <v>13</v>
      </c>
      <c r="B18" t="s">
        <v>9</v>
      </c>
      <c r="C18" s="2">
        <v>1665.5855122809901</v>
      </c>
      <c r="D18" s="2">
        <v>2088.171212878</v>
      </c>
      <c r="E18" s="2">
        <v>2914.4366613039901</v>
      </c>
      <c r="F18" s="2">
        <v>2251.7498902689999</v>
      </c>
    </row>
    <row r="19" spans="1:6" x14ac:dyDescent="0.2">
      <c r="A19" t="s">
        <v>13</v>
      </c>
      <c r="B19" t="s">
        <v>10</v>
      </c>
      <c r="C19" s="2">
        <v>1664.1054576639999</v>
      </c>
      <c r="D19" s="2">
        <v>2092.438097969</v>
      </c>
      <c r="E19" s="2">
        <v>2936.7548267399902</v>
      </c>
      <c r="F19" s="2">
        <v>2274.1175322939998</v>
      </c>
    </row>
    <row r="20" spans="1:6" x14ac:dyDescent="0.2">
      <c r="A20" t="s">
        <v>13</v>
      </c>
      <c r="B20" t="s">
        <v>11</v>
      </c>
      <c r="C20" s="2">
        <v>1666.371231908</v>
      </c>
      <c r="D20" s="2">
        <v>2137.8270270080002</v>
      </c>
      <c r="E20" s="2">
        <v>2931.420390879</v>
      </c>
      <c r="F20" s="2">
        <v>2252.7016498369999</v>
      </c>
    </row>
    <row r="21" spans="1:6" s="1" customFormat="1" x14ac:dyDescent="0.2">
      <c r="A21" s="1" t="s">
        <v>13</v>
      </c>
      <c r="B21" s="1" t="s">
        <v>17</v>
      </c>
      <c r="C21" s="3">
        <f>SUM(C16:C20)</f>
        <v>8327.4390916359898</v>
      </c>
      <c r="D21" s="3">
        <f t="shared" ref="D21" si="4">SUM(D16:D20)</f>
        <v>10544.267357641998</v>
      </c>
      <c r="E21" s="3">
        <f t="shared" ref="E21" si="5">SUM(E16:E20)</f>
        <v>14669.75067780097</v>
      </c>
      <c r="F21" s="3">
        <f t="shared" ref="F21" si="6">SUM(F16:F20)</f>
        <v>11321.239124100999</v>
      </c>
    </row>
    <row r="22" spans="1:6" s="1" customFormat="1" x14ac:dyDescent="0.2">
      <c r="C22" s="3"/>
      <c r="D22" s="5">
        <f>D21/C21</f>
        <v>1.2662076830117643</v>
      </c>
      <c r="E22" s="5"/>
      <c r="F22" s="5">
        <f>F21/E21</f>
        <v>0.7717403910097046</v>
      </c>
    </row>
    <row r="23" spans="1:6" s="1" customFormat="1" x14ac:dyDescent="0.2">
      <c r="A23" s="1" t="s">
        <v>27</v>
      </c>
      <c r="B23" s="1" t="s">
        <v>28</v>
      </c>
      <c r="C23" s="3">
        <f>C7+C14+C21</f>
        <v>24844.641370674988</v>
      </c>
      <c r="D23" s="3">
        <f t="shared" ref="D23:F23" si="7">D7+D14+D21</f>
        <v>31412.109771295978</v>
      </c>
      <c r="E23" s="3">
        <f t="shared" si="7"/>
        <v>43814.083232822959</v>
      </c>
      <c r="F23" s="3">
        <f t="shared" si="7"/>
        <v>33613.526459928995</v>
      </c>
    </row>
    <row r="24" spans="1:6" s="1" customFormat="1" x14ac:dyDescent="0.2">
      <c r="C24" s="3"/>
      <c r="D24" s="5">
        <f>D23/C23</f>
        <v>1.2643414450076469</v>
      </c>
      <c r="E24" s="5"/>
      <c r="F24" s="5">
        <f>F23/E23</f>
        <v>0.76718543399186545</v>
      </c>
    </row>
    <row r="25" spans="1:6" x14ac:dyDescent="0.2">
      <c r="A25" t="s">
        <v>14</v>
      </c>
      <c r="B25" t="s">
        <v>7</v>
      </c>
      <c r="C25" s="2">
        <v>1663.9811118800001</v>
      </c>
      <c r="D25" s="2">
        <v>2061.1318683690001</v>
      </c>
      <c r="E25" s="2">
        <v>2910.3597133079902</v>
      </c>
      <c r="F25" s="2">
        <v>2268.4581328219901</v>
      </c>
    </row>
    <row r="26" spans="1:6" x14ac:dyDescent="0.2">
      <c r="A26" t="s">
        <v>14</v>
      </c>
      <c r="B26" t="s">
        <v>8</v>
      </c>
      <c r="C26" s="2">
        <v>1668.317604218</v>
      </c>
      <c r="D26" s="2">
        <v>2110.0653645490002</v>
      </c>
      <c r="E26" s="2">
        <v>2953.509571004</v>
      </c>
      <c r="F26" s="2">
        <v>2243.5349779329999</v>
      </c>
    </row>
    <row r="27" spans="1:6" x14ac:dyDescent="0.2">
      <c r="A27" t="s">
        <v>14</v>
      </c>
      <c r="B27" t="s">
        <v>9</v>
      </c>
      <c r="C27" s="2">
        <v>1665.8780471800001</v>
      </c>
      <c r="D27" s="2">
        <v>2121.8291576259999</v>
      </c>
      <c r="E27" s="2">
        <v>2897.618247634</v>
      </c>
      <c r="F27" s="2">
        <v>2257.9280223310002</v>
      </c>
    </row>
    <row r="28" spans="1:6" x14ac:dyDescent="0.2">
      <c r="A28" t="s">
        <v>14</v>
      </c>
      <c r="B28" t="s">
        <v>10</v>
      </c>
      <c r="C28" s="2">
        <v>1672.30913431</v>
      </c>
      <c r="D28" s="2">
        <v>2094.9973055559999</v>
      </c>
      <c r="E28" s="2">
        <v>2937.5158544599999</v>
      </c>
      <c r="F28" s="2">
        <v>2259.8566858839999</v>
      </c>
    </row>
    <row r="29" spans="1:6" x14ac:dyDescent="0.2">
      <c r="A29" t="s">
        <v>14</v>
      </c>
      <c r="B29" t="s">
        <v>11</v>
      </c>
      <c r="C29" s="2">
        <v>1673.868243142</v>
      </c>
      <c r="D29" s="2">
        <v>2111.1544003990002</v>
      </c>
      <c r="E29" s="2">
        <v>2924.1952048119902</v>
      </c>
      <c r="F29" s="2">
        <v>2234.2100231029999</v>
      </c>
    </row>
    <row r="30" spans="1:6" s="1" customFormat="1" x14ac:dyDescent="0.2">
      <c r="A30" s="1" t="s">
        <v>14</v>
      </c>
      <c r="B30" s="1" t="s">
        <v>17</v>
      </c>
      <c r="C30" s="3">
        <f>SUM(C25:C29)</f>
        <v>8344.3541407299999</v>
      </c>
      <c r="D30" s="3">
        <f t="shared" ref="D30" si="8">SUM(D25:D29)</f>
        <v>10499.178096499001</v>
      </c>
      <c r="E30" s="3">
        <f t="shared" ref="E30" si="9">SUM(E25:E29)</f>
        <v>14623.198591217981</v>
      </c>
      <c r="F30" s="3">
        <f t="shared" ref="F30" si="10">SUM(F25:F29)</f>
        <v>11263.987842072991</v>
      </c>
    </row>
    <row r="31" spans="1:6" s="1" customFormat="1" x14ac:dyDescent="0.2">
      <c r="C31" s="3"/>
      <c r="D31" s="5">
        <f>D30/C30</f>
        <v>1.2582373565919254</v>
      </c>
      <c r="E31" s="5"/>
      <c r="F31" s="5">
        <f>F30/E30</f>
        <v>0.77028208102416273</v>
      </c>
    </row>
    <row r="32" spans="1:6" x14ac:dyDescent="0.2">
      <c r="A32" t="s">
        <v>15</v>
      </c>
      <c r="B32" t="s">
        <v>7</v>
      </c>
      <c r="C32" s="2">
        <v>1665.4989089559999</v>
      </c>
      <c r="D32" s="2">
        <v>2149.2571455819998</v>
      </c>
      <c r="E32" s="2">
        <v>2967.564365578</v>
      </c>
      <c r="F32" s="2">
        <v>2261.4080797269999</v>
      </c>
    </row>
    <row r="33" spans="1:6" x14ac:dyDescent="0.2">
      <c r="A33" t="s">
        <v>15</v>
      </c>
      <c r="B33" t="s">
        <v>8</v>
      </c>
      <c r="C33" s="2">
        <v>1670.4177260849999</v>
      </c>
      <c r="D33" s="2">
        <v>2126.605287112</v>
      </c>
      <c r="E33" s="2">
        <v>2931.2378689259999</v>
      </c>
      <c r="F33" s="2">
        <v>2244.4968263010001</v>
      </c>
    </row>
    <row r="34" spans="1:6" x14ac:dyDescent="0.2">
      <c r="A34" t="s">
        <v>15</v>
      </c>
      <c r="B34" t="s">
        <v>9</v>
      </c>
      <c r="C34" s="2">
        <v>1666.3600649299999</v>
      </c>
      <c r="D34" s="2">
        <v>2143.3278501119999</v>
      </c>
      <c r="E34" s="2">
        <v>2945.6043050419999</v>
      </c>
      <c r="F34" s="2">
        <v>2269.2092219840001</v>
      </c>
    </row>
    <row r="35" spans="1:6" x14ac:dyDescent="0.2">
      <c r="A35" t="s">
        <v>15</v>
      </c>
      <c r="B35" t="s">
        <v>10</v>
      </c>
      <c r="C35" s="2">
        <v>1669.0944813999999</v>
      </c>
      <c r="D35" s="2">
        <v>2113.457479705</v>
      </c>
      <c r="E35" s="2">
        <v>2936.928434768</v>
      </c>
      <c r="F35" s="2">
        <v>2240.3115305840001</v>
      </c>
    </row>
    <row r="36" spans="1:6" x14ac:dyDescent="0.2">
      <c r="A36" t="s">
        <v>15</v>
      </c>
      <c r="B36" t="s">
        <v>11</v>
      </c>
      <c r="C36" s="2">
        <v>1672.156018789</v>
      </c>
      <c r="D36" s="2">
        <v>2129.564352807</v>
      </c>
      <c r="E36" s="2">
        <v>2937.2953072750001</v>
      </c>
      <c r="F36" s="2">
        <v>2241.069825861</v>
      </c>
    </row>
    <row r="37" spans="1:6" s="1" customFormat="1" x14ac:dyDescent="0.2">
      <c r="A37" s="1" t="s">
        <v>15</v>
      </c>
      <c r="B37" s="1" t="s">
        <v>17</v>
      </c>
      <c r="C37" s="3">
        <f>SUM(C32:C36)</f>
        <v>8343.5272001599988</v>
      </c>
      <c r="D37" s="3">
        <f t="shared" ref="D37" si="11">SUM(D32:D36)</f>
        <v>10662.212115317998</v>
      </c>
      <c r="E37" s="3">
        <f t="shared" ref="E37" si="12">SUM(E32:E36)</f>
        <v>14718.630281589001</v>
      </c>
      <c r="F37" s="3">
        <f t="shared" ref="F37" si="13">SUM(F32:F36)</f>
        <v>11256.495484456998</v>
      </c>
    </row>
    <row r="38" spans="1:6" s="1" customFormat="1" x14ac:dyDescent="0.2">
      <c r="C38" s="3"/>
      <c r="D38" s="5">
        <f>D37/C37</f>
        <v>1.2779022420054595</v>
      </c>
      <c r="E38" s="5"/>
      <c r="F38" s="5">
        <f>F37/E37</f>
        <v>0.76477873749823977</v>
      </c>
    </row>
    <row r="39" spans="1:6" x14ac:dyDescent="0.2">
      <c r="A39" t="s">
        <v>16</v>
      </c>
      <c r="B39" t="s">
        <v>7</v>
      </c>
      <c r="C39" s="2">
        <v>1674.83413287499</v>
      </c>
      <c r="D39" s="2">
        <v>2114.7568785479998</v>
      </c>
      <c r="E39" s="2">
        <v>2943.1168086520001</v>
      </c>
      <c r="F39" s="2">
        <v>2261.6482535919999</v>
      </c>
    </row>
    <row r="40" spans="1:6" x14ac:dyDescent="0.2">
      <c r="A40" t="s">
        <v>16</v>
      </c>
      <c r="B40" t="s">
        <v>8</v>
      </c>
      <c r="C40" s="2">
        <v>1672.6547070480001</v>
      </c>
      <c r="D40" s="2">
        <v>2109.2647755749999</v>
      </c>
      <c r="E40" s="2">
        <v>2999.6876178460002</v>
      </c>
      <c r="F40" s="2">
        <v>2226.6112271409902</v>
      </c>
    </row>
    <row r="41" spans="1:6" x14ac:dyDescent="0.2">
      <c r="A41" t="s">
        <v>16</v>
      </c>
      <c r="B41" t="s">
        <v>9</v>
      </c>
      <c r="C41" s="2">
        <v>1670.5517899399999</v>
      </c>
      <c r="D41" s="2">
        <v>2093.6259426839902</v>
      </c>
      <c r="E41" s="2">
        <v>2955.4523179489902</v>
      </c>
      <c r="F41" s="2">
        <v>2245.1326269649999</v>
      </c>
    </row>
    <row r="42" spans="1:6" x14ac:dyDescent="0.2">
      <c r="A42" t="s">
        <v>16</v>
      </c>
      <c r="B42" t="s">
        <v>10</v>
      </c>
      <c r="C42" s="2">
        <v>1672.810730058</v>
      </c>
      <c r="D42" s="2">
        <v>2097.5856299479901</v>
      </c>
      <c r="E42" s="2">
        <v>2918.5289933839999</v>
      </c>
      <c r="F42" s="2">
        <v>2260.4810819559998</v>
      </c>
    </row>
    <row r="43" spans="1:6" x14ac:dyDescent="0.2">
      <c r="A43" t="s">
        <v>16</v>
      </c>
      <c r="B43" t="s">
        <v>11</v>
      </c>
      <c r="C43" s="2">
        <v>1670.17326416999</v>
      </c>
      <c r="D43" s="2">
        <v>2107.5022233479999</v>
      </c>
      <c r="E43" s="2">
        <v>2971.7906873699999</v>
      </c>
      <c r="F43" s="2">
        <v>2308.3577004119902</v>
      </c>
    </row>
    <row r="44" spans="1:6" s="1" customFormat="1" x14ac:dyDescent="0.2">
      <c r="A44" s="1" t="s">
        <v>16</v>
      </c>
      <c r="B44" s="1" t="s">
        <v>17</v>
      </c>
      <c r="C44" s="3">
        <f>SUM(C39:C43)</f>
        <v>8361.0246240909801</v>
      </c>
      <c r="D44" s="3">
        <f t="shared" ref="D44" si="14">SUM(D39:D43)</f>
        <v>10522.735450102979</v>
      </c>
      <c r="E44" s="3">
        <f t="shared" ref="E44" si="15">SUM(E39:E43)</f>
        <v>14788.576425200989</v>
      </c>
      <c r="F44" s="3">
        <f t="shared" ref="F44" si="16">SUM(F39:F43)</f>
        <v>11302.230890065981</v>
      </c>
    </row>
    <row r="45" spans="1:6" s="1" customFormat="1" x14ac:dyDescent="0.2">
      <c r="C45" s="3"/>
      <c r="D45" s="5">
        <f>D44/C44</f>
        <v>1.2585461618882652</v>
      </c>
      <c r="E45" s="5"/>
      <c r="F45" s="5">
        <f>F44/E44</f>
        <v>0.76425414895283772</v>
      </c>
    </row>
    <row r="46" spans="1:6" x14ac:dyDescent="0.2">
      <c r="A46" s="1" t="s">
        <v>29</v>
      </c>
      <c r="B46" s="1" t="s">
        <v>28</v>
      </c>
      <c r="C46" s="3">
        <f>C30+C37+C44</f>
        <v>25048.905964980979</v>
      </c>
      <c r="D46" s="3">
        <f t="shared" ref="D46:F46" si="17">D30+D37+D44</f>
        <v>31684.125661919978</v>
      </c>
      <c r="E46" s="3">
        <f t="shared" si="17"/>
        <v>44130.405298007972</v>
      </c>
      <c r="F46" s="3">
        <f t="shared" si="17"/>
        <v>33822.714216595967</v>
      </c>
    </row>
    <row r="47" spans="1:6" x14ac:dyDescent="0.2">
      <c r="A47" s="1"/>
      <c r="B47" s="1"/>
      <c r="C47" s="3"/>
      <c r="D47" s="5">
        <f>D46/C46</f>
        <v>1.2648905986638781</v>
      </c>
      <c r="E47" s="5"/>
      <c r="F47" s="5">
        <f>F46/E46</f>
        <v>0.76642654850311809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Summary</vt:lpstr>
      <vt:lpstr>infer-time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八杉将伸/研究員</dc:creator>
  <cp:lastModifiedBy>yasugi</cp:lastModifiedBy>
  <dcterms:created xsi:type="dcterms:W3CDTF">2021-07-05T05:42:47Z</dcterms:created>
  <dcterms:modified xsi:type="dcterms:W3CDTF">2021-07-06T08:13:09Z</dcterms:modified>
</cp:coreProperties>
</file>