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F6C099B3-9DD8-44CD-99E9-2DF3913C4BBE}" xr6:coauthVersionLast="31" xr6:coauthVersionMax="36" xr10:uidLastSave="{00000000-0000-0000-0000-000000000000}"/>
  <bookViews>
    <workbookView xWindow="0" yWindow="0" windowWidth="19152" windowHeight="7572" tabRatio="308" xr2:uid="{00000000-000D-0000-FFFF-FFFF00000000}"/>
  </bookViews>
  <sheets>
    <sheet name="RA VTMvsBMS" sheetId="7" r:id="rId1"/>
    <sheet name="VTM Tools" sheetId="3" r:id="rId2"/>
    <sheet name="VTM Tools-Fig" sheetId="6" r:id="rId3"/>
  </sheets>
  <definedNames>
    <definedName name="_Hlk532823448" localSheetId="0">'RA VTMvsBMS'!$B$9</definedName>
    <definedName name="_Hlk532823452" localSheetId="0">'RA VTMvsBMS'!$B$10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7" l="1"/>
  <c r="A24" i="7"/>
  <c r="B23" i="7"/>
  <c r="A23" i="7"/>
  <c r="B22" i="7"/>
  <c r="A22" i="7"/>
  <c r="B21" i="7"/>
  <c r="A21" i="7"/>
  <c r="B20" i="7"/>
  <c r="A20" i="7"/>
  <c r="B19" i="7"/>
  <c r="A19" i="7"/>
  <c r="B18" i="7"/>
  <c r="A18" i="7"/>
  <c r="B17" i="7"/>
  <c r="A17" i="7"/>
  <c r="B16" i="7"/>
  <c r="A16" i="7"/>
  <c r="B15" i="7"/>
  <c r="A15" i="7"/>
  <c r="B14" i="7"/>
  <c r="A14" i="7"/>
  <c r="B13" i="7"/>
  <c r="A13" i="7"/>
  <c r="B12" i="7"/>
  <c r="A12" i="7"/>
  <c r="B11" i="7"/>
  <c r="A11" i="7"/>
  <c r="B10" i="7"/>
  <c r="A10" i="7"/>
  <c r="B9" i="7"/>
  <c r="A9" i="7"/>
  <c r="B8" i="7"/>
  <c r="A8" i="7"/>
  <c r="B7" i="7"/>
  <c r="A7" i="7"/>
  <c r="X24" i="3"/>
  <c r="Y24" i="3"/>
  <c r="Z24" i="3"/>
  <c r="AA24" i="3"/>
  <c r="AB24" i="3"/>
  <c r="AC24" i="3"/>
  <c r="C11" i="7"/>
  <c r="D11" i="7"/>
  <c r="E11" i="7"/>
  <c r="F11" i="7"/>
  <c r="G11" i="7"/>
  <c r="H11" i="7"/>
  <c r="I11" i="7"/>
  <c r="C12" i="7"/>
  <c r="D12" i="7"/>
  <c r="E12" i="7"/>
  <c r="F12" i="7"/>
  <c r="G12" i="7"/>
  <c r="H12" i="7"/>
  <c r="I12" i="7"/>
  <c r="I24" i="7"/>
  <c r="H24" i="7"/>
  <c r="G24" i="7"/>
  <c r="F24" i="7"/>
  <c r="E24" i="7"/>
  <c r="D24" i="7"/>
  <c r="C24" i="7"/>
  <c r="I23" i="7"/>
  <c r="H23" i="7"/>
  <c r="G23" i="7"/>
  <c r="F23" i="7"/>
  <c r="E23" i="7"/>
  <c r="D23" i="7"/>
  <c r="C23" i="7"/>
  <c r="I22" i="7"/>
  <c r="H22" i="7"/>
  <c r="G22" i="7"/>
  <c r="F22" i="7"/>
  <c r="E22" i="7"/>
  <c r="D22" i="7"/>
  <c r="C22" i="7"/>
  <c r="I21" i="7"/>
  <c r="H21" i="7"/>
  <c r="G21" i="7"/>
  <c r="F21" i="7"/>
  <c r="E21" i="7"/>
  <c r="D21" i="7"/>
  <c r="C21" i="7"/>
  <c r="I20" i="7"/>
  <c r="H20" i="7"/>
  <c r="G20" i="7"/>
  <c r="F20" i="7"/>
  <c r="E20" i="7"/>
  <c r="D20" i="7"/>
  <c r="C20" i="7"/>
  <c r="I19" i="7"/>
  <c r="H19" i="7"/>
  <c r="G19" i="7"/>
  <c r="F19" i="7"/>
  <c r="E19" i="7"/>
  <c r="D19" i="7"/>
  <c r="C19" i="7"/>
  <c r="I18" i="7"/>
  <c r="H18" i="7"/>
  <c r="G18" i="7"/>
  <c r="F18" i="7"/>
  <c r="E18" i="7"/>
  <c r="D18" i="7"/>
  <c r="C18" i="7"/>
  <c r="I17" i="7"/>
  <c r="H17" i="7"/>
  <c r="G17" i="7"/>
  <c r="F17" i="7"/>
  <c r="E17" i="7"/>
  <c r="D17" i="7"/>
  <c r="C17" i="7"/>
  <c r="I16" i="7"/>
  <c r="H16" i="7"/>
  <c r="G16" i="7"/>
  <c r="F16" i="7"/>
  <c r="E16" i="7"/>
  <c r="D16" i="7"/>
  <c r="C16" i="7"/>
  <c r="I15" i="7"/>
  <c r="H15" i="7"/>
  <c r="G15" i="7"/>
  <c r="F15" i="7"/>
  <c r="E15" i="7"/>
  <c r="D15" i="7"/>
  <c r="C15" i="7"/>
  <c r="I14" i="7"/>
  <c r="H14" i="7"/>
  <c r="G14" i="7"/>
  <c r="F14" i="7"/>
  <c r="E14" i="7"/>
  <c r="D14" i="7"/>
  <c r="C14" i="7"/>
  <c r="I13" i="7"/>
  <c r="H13" i="7"/>
  <c r="G13" i="7"/>
  <c r="F13" i="7"/>
  <c r="E13" i="7"/>
  <c r="D13" i="7"/>
  <c r="C13" i="7"/>
  <c r="I10" i="7"/>
  <c r="H10" i="7"/>
  <c r="G10" i="7"/>
  <c r="F10" i="7"/>
  <c r="E10" i="7"/>
  <c r="D10" i="7"/>
  <c r="C10" i="7"/>
  <c r="I9" i="7"/>
  <c r="H9" i="7"/>
  <c r="G9" i="7"/>
  <c r="F9" i="7"/>
  <c r="E9" i="7"/>
  <c r="D9" i="7"/>
  <c r="C9" i="7"/>
  <c r="I8" i="7"/>
  <c r="H8" i="7"/>
  <c r="G8" i="7"/>
  <c r="F8" i="7"/>
  <c r="E8" i="7"/>
  <c r="D8" i="7"/>
  <c r="C8" i="7"/>
  <c r="I7" i="7"/>
  <c r="H7" i="7"/>
  <c r="G7" i="7"/>
  <c r="F7" i="7"/>
  <c r="E7" i="7"/>
  <c r="D7" i="7"/>
  <c r="C7" i="7"/>
  <c r="D6" i="6"/>
  <c r="D5" i="6"/>
  <c r="C13" i="6"/>
  <c r="D13" i="6"/>
  <c r="E13" i="6"/>
  <c r="D12" i="6"/>
  <c r="D11" i="6"/>
  <c r="D10" i="6"/>
  <c r="D9" i="6"/>
  <c r="D8" i="6"/>
  <c r="D7" i="6"/>
  <c r="E7" i="6"/>
  <c r="D4" i="6"/>
  <c r="D3" i="6"/>
  <c r="E3" i="6"/>
  <c r="E4" i="6"/>
  <c r="E5" i="6"/>
  <c r="E6" i="6"/>
  <c r="E8" i="6"/>
  <c r="E9" i="6"/>
  <c r="E10" i="6"/>
  <c r="E11" i="6"/>
  <c r="E12" i="6"/>
  <c r="C14" i="6"/>
  <c r="D14" i="6"/>
  <c r="E14" i="6"/>
  <c r="C15" i="6"/>
  <c r="D15" i="6"/>
  <c r="E15" i="6"/>
  <c r="C16" i="6"/>
  <c r="D16" i="6"/>
  <c r="E16" i="6"/>
  <c r="C17" i="6"/>
  <c r="D17" i="6"/>
  <c r="E17" i="6"/>
  <c r="C18" i="6"/>
  <c r="D18" i="6"/>
  <c r="E18" i="6"/>
  <c r="C19" i="6"/>
  <c r="D19" i="6"/>
  <c r="E19" i="6"/>
  <c r="C20" i="6"/>
  <c r="D20" i="6"/>
  <c r="E20" i="6"/>
  <c r="B13" i="6"/>
  <c r="B14" i="6"/>
  <c r="B15" i="6"/>
  <c r="B16" i="6"/>
  <c r="B17" i="6"/>
  <c r="B18" i="6"/>
  <c r="B19" i="6"/>
  <c r="B20" i="6"/>
  <c r="AC23" i="3"/>
  <c r="AB23" i="3"/>
  <c r="AC21" i="3"/>
  <c r="AB21" i="3"/>
  <c r="AC19" i="3"/>
  <c r="AB19" i="3"/>
  <c r="AC18" i="3"/>
  <c r="AB18" i="3"/>
  <c r="AC17" i="3"/>
  <c r="AB17" i="3"/>
  <c r="AC11" i="3"/>
  <c r="AB11" i="3"/>
  <c r="AC13" i="3"/>
  <c r="AB13" i="3"/>
  <c r="AC9" i="3"/>
  <c r="AB9" i="3"/>
  <c r="AC8" i="3"/>
  <c r="AB8" i="3"/>
  <c r="AC7" i="3"/>
  <c r="AB7" i="3"/>
  <c r="Y22" i="3"/>
  <c r="X22" i="3"/>
  <c r="Y20" i="3"/>
  <c r="X20" i="3"/>
  <c r="Y16" i="3"/>
  <c r="X16" i="3"/>
  <c r="Y15" i="3"/>
  <c r="X15" i="3"/>
  <c r="Y12" i="3"/>
  <c r="X12" i="3"/>
  <c r="Y14" i="3"/>
  <c r="X14" i="3"/>
  <c r="Y10" i="3"/>
  <c r="X10" i="3"/>
  <c r="AA23" i="3"/>
  <c r="Z23" i="3"/>
  <c r="Y23" i="3"/>
  <c r="X23" i="3"/>
  <c r="AC22" i="3"/>
  <c r="AB22" i="3"/>
  <c r="AA22" i="3"/>
  <c r="Z22" i="3"/>
  <c r="AA21" i="3"/>
  <c r="Z21" i="3"/>
  <c r="Y21" i="3"/>
  <c r="X21" i="3"/>
  <c r="AC20" i="3"/>
  <c r="AB20" i="3"/>
  <c r="AA20" i="3"/>
  <c r="Z20" i="3"/>
  <c r="AA19" i="3"/>
  <c r="Z19" i="3"/>
  <c r="Y19" i="3"/>
  <c r="X19" i="3"/>
  <c r="AA18" i="3"/>
  <c r="Z18" i="3"/>
  <c r="Y18" i="3"/>
  <c r="X18" i="3"/>
  <c r="AA17" i="3"/>
  <c r="Z17" i="3"/>
  <c r="Y17" i="3"/>
  <c r="X17" i="3"/>
  <c r="AC16" i="3"/>
  <c r="AC15" i="3"/>
  <c r="AC14" i="3"/>
  <c r="AC12" i="3"/>
  <c r="AC10" i="3"/>
  <c r="AB10" i="3"/>
  <c r="AB12" i="3"/>
  <c r="AB14" i="3"/>
  <c r="AB15" i="3"/>
  <c r="AB16" i="3"/>
  <c r="AA16" i="3"/>
  <c r="AA15" i="3"/>
  <c r="AA14" i="3"/>
  <c r="AA13" i="3"/>
  <c r="AA12" i="3"/>
  <c r="AA11" i="3"/>
  <c r="AA10" i="3"/>
  <c r="AA9" i="3"/>
  <c r="AA8" i="3"/>
  <c r="AA7" i="3"/>
  <c r="Z9" i="3"/>
  <c r="Z10" i="3"/>
  <c r="Z11" i="3"/>
  <c r="Z12" i="3"/>
  <c r="Z13" i="3"/>
  <c r="Z14" i="3"/>
  <c r="Z15" i="3"/>
  <c r="Z16" i="3"/>
  <c r="Z8" i="3"/>
  <c r="Z7" i="3"/>
  <c r="X8" i="3"/>
  <c r="X9" i="3"/>
  <c r="X11" i="3"/>
  <c r="X13" i="3"/>
  <c r="Y8" i="3"/>
  <c r="Y9" i="3"/>
  <c r="Y11" i="3"/>
  <c r="Y13" i="3"/>
  <c r="Y7" i="3"/>
  <c r="X7" i="3"/>
  <c r="C12" i="6"/>
  <c r="B12" i="6"/>
  <c r="C11" i="6"/>
  <c r="B11" i="6"/>
  <c r="C10" i="6"/>
  <c r="B10" i="6"/>
  <c r="C9" i="6"/>
  <c r="B9" i="6"/>
  <c r="C8" i="6"/>
  <c r="B8" i="6"/>
  <c r="C7" i="6"/>
  <c r="B7" i="6"/>
  <c r="C6" i="6"/>
  <c r="B6" i="6"/>
  <c r="C5" i="6"/>
  <c r="B5" i="6"/>
  <c r="C4" i="6"/>
  <c r="B4" i="6"/>
  <c r="C3" i="6"/>
  <c r="B3" i="6"/>
  <c r="F14" i="6" l="1"/>
  <c r="F5" i="6"/>
  <c r="F12" i="6"/>
  <c r="F8" i="6"/>
  <c r="F10" i="6"/>
  <c r="F9" i="6"/>
  <c r="F16" i="6"/>
  <c r="F13" i="6"/>
  <c r="F17" i="6"/>
  <c r="F6" i="6"/>
  <c r="F11" i="6"/>
  <c r="F7" i="6"/>
  <c r="F18" i="6"/>
  <c r="F19" i="6"/>
  <c r="F15" i="6"/>
  <c r="F4" i="6"/>
  <c r="F20" i="6"/>
  <c r="F3" i="6"/>
</calcChain>
</file>

<file path=xl/sharedStrings.xml><?xml version="1.0" encoding="utf-8"?>
<sst xmlns="http://schemas.openxmlformats.org/spreadsheetml/2006/main" count="127" uniqueCount="65">
  <si>
    <t>BDR-Y</t>
  </si>
  <si>
    <t>BDR-U</t>
  </si>
  <si>
    <t>BDR-V</t>
  </si>
  <si>
    <t>Tool</t>
  </si>
  <si>
    <t>Abbreviation</t>
  </si>
  <si>
    <t>Test Model</t>
  </si>
  <si>
    <t>Anchor</t>
  </si>
  <si>
    <t>AFF</t>
  </si>
  <si>
    <t>Adaptive loop filter</t>
  </si>
  <si>
    <t>ALF</t>
  </si>
  <si>
    <t>AMVR</t>
  </si>
  <si>
    <t>Tool on/off</t>
  </si>
  <si>
    <t>off</t>
  </si>
  <si>
    <t>AI</t>
  </si>
  <si>
    <t>RA</t>
  </si>
  <si>
    <t>LD</t>
  </si>
  <si>
    <t>Tester EncTime</t>
  </si>
  <si>
    <t>Tester DecTime</t>
  </si>
  <si>
    <t>XChecker EncTime</t>
  </si>
  <si>
    <t>XChecker DecTime</t>
  </si>
  <si>
    <t>Enc Time diff</t>
  </si>
  <si>
    <t>Dec Time Diff</t>
  </si>
  <si>
    <t>weighting factor</t>
  </si>
  <si>
    <t xml:space="preserve"> VTM RA</t>
  </si>
  <si>
    <t>Chroma separate tree</t>
  </si>
  <si>
    <t>Dependent quantization</t>
  </si>
  <si>
    <t>DQ</t>
  </si>
  <si>
    <t>Cross-component linear model</t>
  </si>
  <si>
    <t>CCLM</t>
  </si>
  <si>
    <t>Affine motion model</t>
  </si>
  <si>
    <t>Adaptive motion vector resolution</t>
  </si>
  <si>
    <t>BMS2.0.1</t>
  </si>
  <si>
    <t>VTM onfig</t>
  </si>
  <si>
    <t>Tools included in BMS2.0.1/VTM2.0.1</t>
  </si>
  <si>
    <t>Pixel usage</t>
  </si>
  <si>
    <t>LDB</t>
  </si>
  <si>
    <t>Ave mem BW</t>
  </si>
  <si>
    <t>Max mem BW</t>
  </si>
  <si>
    <t>Ave BW</t>
  </si>
  <si>
    <t>Max BW</t>
  </si>
  <si>
    <t>SAO</t>
  </si>
  <si>
    <t>Sample adaptive offset</t>
  </si>
  <si>
    <t>CST</t>
  </si>
  <si>
    <t>multiple transform set</t>
  </si>
  <si>
    <t>MTS</t>
  </si>
  <si>
    <t>subblock-based temporal merging candidates</t>
  </si>
  <si>
    <t>Pairwise merge candidate</t>
  </si>
  <si>
    <t>PMC</t>
  </si>
  <si>
    <t>Triangular partition</t>
  </si>
  <si>
    <t>TAP</t>
  </si>
  <si>
    <t>Bi-directional optical flow</t>
  </si>
  <si>
    <t>BDOF</t>
  </si>
  <si>
    <t>Combined intra/inter prediction</t>
  </si>
  <si>
    <t>CIIP</t>
  </si>
  <si>
    <t>Merge with MVD</t>
  </si>
  <si>
    <t>MMVD</t>
  </si>
  <si>
    <t>Bi-predictive weighted averaging</t>
  </si>
  <si>
    <t>BPWA</t>
  </si>
  <si>
    <t>Multi-reference line prediction</t>
  </si>
  <si>
    <t>MRLP</t>
  </si>
  <si>
    <t>CPR</t>
  </si>
  <si>
    <t>SBTMC</t>
  </si>
  <si>
    <t>Current picture referencing, tool on test</t>
  </si>
  <si>
    <t>History based motion vector prediction</t>
  </si>
  <si>
    <t>HMVP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</si>
</sst>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2"/>
      <color theme="1"/>
      <name val="Calibri"/>
      <family val="2"/>
      <charset val="129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9" fontId="14" fillId="0" borderId="0" applyFont="0" applyFill="0" applyBorder="0" applyAlignment="0" applyProtection="0"/>
    <xf numFmtId="0" fontId="15" fillId="0" borderId="0"/>
    <xf numFmtId="0" fontId="16" fillId="0" borderId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7" fillId="0" borderId="0"/>
    <xf numFmtId="9" fontId="15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Fill="1"/>
    <xf numFmtId="0" fontId="1" fillId="0" borderId="0" xfId="0" applyFont="1"/>
    <xf numFmtId="0" fontId="4" fillId="0" borderId="0" xfId="0" applyFont="1"/>
    <xf numFmtId="0" fontId="2" fillId="0" borderId="0" xfId="0" applyFont="1"/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/>
    </xf>
    <xf numFmtId="0" fontId="6" fillId="0" borderId="0" xfId="0" applyFont="1" applyFill="1" applyBorder="1" applyAlignment="1">
      <alignment vertical="center" wrapText="1"/>
    </xf>
    <xf numFmtId="0" fontId="2" fillId="0" borderId="0" xfId="0" applyFont="1" applyFill="1"/>
    <xf numFmtId="10" fontId="7" fillId="0" borderId="0" xfId="0" applyNumberFormat="1" applyFont="1" applyFill="1" applyBorder="1"/>
    <xf numFmtId="9" fontId="7" fillId="0" borderId="0" xfId="0" applyNumberFormat="1" applyFont="1" applyFill="1" applyBorder="1"/>
    <xf numFmtId="0" fontId="8" fillId="0" borderId="0" xfId="0" applyFont="1" applyFill="1" applyAlignment="1">
      <alignment horizontal="left"/>
    </xf>
    <xf numFmtId="0" fontId="8" fillId="0" borderId="0" xfId="0" applyFont="1" applyFill="1"/>
    <xf numFmtId="10" fontId="12" fillId="0" borderId="14" xfId="0" applyNumberFormat="1" applyFont="1" applyFill="1" applyBorder="1"/>
    <xf numFmtId="10" fontId="9" fillId="0" borderId="14" xfId="0" applyNumberFormat="1" applyFont="1" applyFill="1" applyBorder="1"/>
    <xf numFmtId="10" fontId="12" fillId="0" borderId="11" xfId="0" applyNumberFormat="1" applyFont="1" applyFill="1" applyBorder="1"/>
    <xf numFmtId="10" fontId="9" fillId="0" borderId="19" xfId="0" applyNumberFormat="1" applyFont="1" applyFill="1" applyBorder="1"/>
    <xf numFmtId="0" fontId="8" fillId="0" borderId="0" xfId="0" applyFont="1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Fill="1" applyBorder="1"/>
    <xf numFmtId="0" fontId="4" fillId="0" borderId="0" xfId="0" applyFont="1" applyFill="1" applyBorder="1"/>
    <xf numFmtId="10" fontId="4" fillId="0" borderId="0" xfId="0" applyNumberFormat="1" applyFont="1" applyFill="1" applyBorder="1"/>
    <xf numFmtId="0" fontId="6" fillId="0" borderId="0" xfId="0" applyFont="1" applyFill="1" applyBorder="1" applyAlignment="1">
      <alignment wrapText="1"/>
    </xf>
    <xf numFmtId="10" fontId="5" fillId="0" borderId="0" xfId="0" applyNumberFormat="1" applyFont="1" applyFill="1" applyBorder="1" applyAlignment="1">
      <alignment horizontal="center"/>
    </xf>
    <xf numFmtId="9" fontId="5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10" fontId="9" fillId="0" borderId="16" xfId="0" applyNumberFormat="1" applyFont="1" applyFill="1" applyBorder="1"/>
    <xf numFmtId="10" fontId="9" fillId="0" borderId="13" xfId="0" applyNumberFormat="1" applyFont="1" applyFill="1" applyBorder="1"/>
    <xf numFmtId="10" fontId="12" fillId="0" borderId="11" xfId="0" applyNumberFormat="1" applyFont="1" applyFill="1" applyBorder="1" applyAlignment="1">
      <alignment wrapText="1"/>
    </xf>
    <xf numFmtId="10" fontId="12" fillId="0" borderId="12" xfId="0" applyNumberFormat="1" applyFont="1" applyFill="1" applyBorder="1" applyAlignment="1">
      <alignment wrapText="1"/>
    </xf>
    <xf numFmtId="10" fontId="12" fillId="0" borderId="10" xfId="0" applyNumberFormat="1" applyFont="1" applyFill="1" applyBorder="1" applyAlignment="1">
      <alignment wrapText="1"/>
    </xf>
    <xf numFmtId="10" fontId="12" fillId="0" borderId="23" xfId="0" applyNumberFormat="1" applyFont="1" applyFill="1" applyBorder="1" applyAlignment="1">
      <alignment wrapText="1"/>
    </xf>
    <xf numFmtId="10" fontId="0" fillId="0" borderId="0" xfId="0" applyNumberFormat="1"/>
    <xf numFmtId="9" fontId="0" fillId="0" borderId="0" xfId="0" applyNumberFormat="1"/>
    <xf numFmtId="9" fontId="12" fillId="4" borderId="7" xfId="0" applyNumberFormat="1" applyFont="1" applyFill="1" applyBorder="1"/>
    <xf numFmtId="9" fontId="12" fillId="4" borderId="2" xfId="0" applyNumberFormat="1" applyFont="1" applyFill="1" applyBorder="1"/>
    <xf numFmtId="9" fontId="12" fillId="4" borderId="8" xfId="0" applyNumberFormat="1" applyFont="1" applyFill="1" applyBorder="1"/>
    <xf numFmtId="9" fontId="12" fillId="4" borderId="4" xfId="0" applyNumberFormat="1" applyFont="1" applyFill="1" applyBorder="1"/>
    <xf numFmtId="9" fontId="12" fillId="4" borderId="6" xfId="0" applyNumberFormat="1" applyFont="1" applyFill="1" applyBorder="1"/>
    <xf numFmtId="0" fontId="11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Fill="1"/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11" fillId="0" borderId="15" xfId="0" applyFont="1" applyFill="1" applyBorder="1" applyAlignment="1"/>
    <xf numFmtId="0" fontId="9" fillId="0" borderId="0" xfId="0" applyFont="1" applyBorder="1" applyAlignment="1"/>
    <xf numFmtId="9" fontId="13" fillId="0" borderId="2" xfId="0" applyNumberFormat="1" applyFont="1" applyFill="1" applyBorder="1" applyAlignment="1">
      <alignment horizontal="center"/>
    </xf>
    <xf numFmtId="9" fontId="12" fillId="4" borderId="9" xfId="1" applyFont="1" applyFill="1" applyBorder="1"/>
    <xf numFmtId="9" fontId="12" fillId="4" borderId="6" xfId="1" applyFont="1" applyFill="1" applyBorder="1"/>
    <xf numFmtId="10" fontId="12" fillId="0" borderId="30" xfId="0" applyNumberFormat="1" applyFont="1" applyFill="1" applyBorder="1" applyAlignment="1">
      <alignment wrapText="1"/>
    </xf>
    <xf numFmtId="9" fontId="12" fillId="4" borderId="7" xfId="1" applyFont="1" applyFill="1" applyBorder="1"/>
    <xf numFmtId="9" fontId="12" fillId="4" borderId="2" xfId="1" applyFont="1" applyFill="1" applyBorder="1"/>
    <xf numFmtId="9" fontId="12" fillId="4" borderId="4" xfId="1" applyFont="1" applyFill="1" applyBorder="1"/>
    <xf numFmtId="9" fontId="13" fillId="0" borderId="25" xfId="0" applyNumberFormat="1" applyFont="1" applyFill="1" applyBorder="1" applyAlignment="1">
      <alignment horizontal="center"/>
    </xf>
    <xf numFmtId="2" fontId="13" fillId="0" borderId="25" xfId="0" applyNumberFormat="1" applyFont="1" applyFill="1" applyBorder="1" applyAlignment="1">
      <alignment horizontal="center"/>
    </xf>
    <xf numFmtId="9" fontId="13" fillId="0" borderId="6" xfId="0" applyNumberFormat="1" applyFont="1" applyFill="1" applyBorder="1" applyAlignment="1">
      <alignment horizontal="center"/>
    </xf>
    <xf numFmtId="9" fontId="13" fillId="0" borderId="26" xfId="0" applyNumberFormat="1" applyFont="1" applyFill="1" applyBorder="1" applyAlignment="1">
      <alignment horizontal="center"/>
    </xf>
    <xf numFmtId="2" fontId="13" fillId="0" borderId="26" xfId="0" applyNumberFormat="1" applyFont="1" applyFill="1" applyBorder="1" applyAlignment="1">
      <alignment horizontal="center"/>
    </xf>
    <xf numFmtId="0" fontId="11" fillId="0" borderId="16" xfId="0" applyFont="1" applyFill="1" applyBorder="1" applyAlignment="1"/>
    <xf numFmtId="0" fontId="11" fillId="0" borderId="17" xfId="0" applyFont="1" applyFill="1" applyBorder="1" applyAlignment="1"/>
    <xf numFmtId="0" fontId="11" fillId="0" borderId="18" xfId="0" applyFont="1" applyFill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9" fontId="12" fillId="4" borderId="20" xfId="1" applyFont="1" applyFill="1" applyBorder="1"/>
    <xf numFmtId="9" fontId="12" fillId="4" borderId="21" xfId="1" applyFont="1" applyFill="1" applyBorder="1"/>
    <xf numFmtId="9" fontId="12" fillId="4" borderId="22" xfId="1" applyFont="1" applyFill="1" applyBorder="1"/>
    <xf numFmtId="10" fontId="18" fillId="2" borderId="9" xfId="0" applyNumberFormat="1" applyFont="1" applyFill="1" applyBorder="1" applyAlignment="1">
      <alignment horizontal="center"/>
    </xf>
    <xf numFmtId="10" fontId="18" fillId="2" borderId="5" xfId="0" applyNumberFormat="1" applyFont="1" applyFill="1" applyBorder="1" applyAlignment="1">
      <alignment horizontal="center"/>
    </xf>
    <xf numFmtId="9" fontId="18" fillId="3" borderId="5" xfId="0" applyNumberFormat="1" applyFont="1" applyFill="1" applyBorder="1" applyAlignment="1">
      <alignment horizontal="center"/>
    </xf>
    <xf numFmtId="9" fontId="18" fillId="3" borderId="6" xfId="0" applyNumberFormat="1" applyFont="1" applyFill="1" applyBorder="1" applyAlignment="1">
      <alignment horizontal="center"/>
    </xf>
    <xf numFmtId="10" fontId="18" fillId="2" borderId="7" xfId="0" applyNumberFormat="1" applyFont="1" applyFill="1" applyBorder="1" applyAlignment="1">
      <alignment horizontal="center"/>
    </xf>
    <xf numFmtId="10" fontId="18" fillId="2" borderId="1" xfId="0" applyNumberFormat="1" applyFont="1" applyFill="1" applyBorder="1" applyAlignment="1">
      <alignment horizontal="center"/>
    </xf>
    <xf numFmtId="9" fontId="18" fillId="3" borderId="1" xfId="0" applyNumberFormat="1" applyFont="1" applyFill="1" applyBorder="1" applyAlignment="1">
      <alignment horizontal="center"/>
    </xf>
    <xf numFmtId="9" fontId="18" fillId="3" borderId="2" xfId="0" applyNumberFormat="1" applyFont="1" applyFill="1" applyBorder="1" applyAlignment="1">
      <alignment horizontal="center"/>
    </xf>
    <xf numFmtId="10" fontId="18" fillId="2" borderId="8" xfId="0" applyNumberFormat="1" applyFont="1" applyFill="1" applyBorder="1" applyAlignment="1">
      <alignment horizontal="center"/>
    </xf>
    <xf numFmtId="10" fontId="18" fillId="2" borderId="3" xfId="0" applyNumberFormat="1" applyFont="1" applyFill="1" applyBorder="1" applyAlignment="1">
      <alignment horizontal="center"/>
    </xf>
    <xf numFmtId="9" fontId="18" fillId="3" borderId="3" xfId="0" applyNumberFormat="1" applyFont="1" applyFill="1" applyBorder="1" applyAlignment="1">
      <alignment horizontal="center"/>
    </xf>
    <xf numFmtId="9" fontId="18" fillId="3" borderId="4" xfId="0" applyNumberFormat="1" applyFont="1" applyFill="1" applyBorder="1" applyAlignment="1">
      <alignment horizontal="center"/>
    </xf>
    <xf numFmtId="9" fontId="18" fillId="3" borderId="25" xfId="0" applyNumberFormat="1" applyFont="1" applyFill="1" applyBorder="1" applyAlignment="1">
      <alignment horizontal="center"/>
    </xf>
    <xf numFmtId="9" fontId="18" fillId="3" borderId="26" xfId="0" applyNumberFormat="1" applyFont="1" applyFill="1" applyBorder="1" applyAlignment="1">
      <alignment horizontal="center"/>
    </xf>
    <xf numFmtId="10" fontId="18" fillId="2" borderId="31" xfId="0" applyNumberFormat="1" applyFont="1" applyFill="1" applyBorder="1" applyAlignment="1">
      <alignment horizontal="center"/>
    </xf>
    <xf numFmtId="10" fontId="18" fillId="2" borderId="32" xfId="0" applyNumberFormat="1" applyFont="1" applyFill="1" applyBorder="1" applyAlignment="1">
      <alignment horizontal="center"/>
    </xf>
    <xf numFmtId="9" fontId="18" fillId="3" borderId="32" xfId="0" applyNumberFormat="1" applyFont="1" applyFill="1" applyBorder="1" applyAlignment="1">
      <alignment horizontal="center"/>
    </xf>
    <xf numFmtId="9" fontId="18" fillId="3" borderId="33" xfId="0" applyNumberFormat="1" applyFont="1" applyFill="1" applyBorder="1" applyAlignment="1">
      <alignment horizontal="center"/>
    </xf>
    <xf numFmtId="9" fontId="13" fillId="0" borderId="33" xfId="0" applyNumberFormat="1" applyFont="1" applyFill="1" applyBorder="1" applyAlignment="1">
      <alignment horizontal="center"/>
    </xf>
    <xf numFmtId="2" fontId="13" fillId="0" borderId="33" xfId="0" applyNumberFormat="1" applyFont="1" applyFill="1" applyBorder="1" applyAlignment="1">
      <alignment horizontal="center"/>
    </xf>
    <xf numFmtId="9" fontId="13" fillId="0" borderId="34" xfId="0" applyNumberFormat="1" applyFont="1" applyFill="1" applyBorder="1" applyAlignment="1">
      <alignment horizontal="center"/>
    </xf>
    <xf numFmtId="10" fontId="18" fillId="2" borderId="19" xfId="0" applyNumberFormat="1" applyFont="1" applyFill="1" applyBorder="1" applyAlignment="1">
      <alignment horizontal="center"/>
    </xf>
    <xf numFmtId="10" fontId="18" fillId="2" borderId="24" xfId="0" applyNumberFormat="1" applyFont="1" applyFill="1" applyBorder="1" applyAlignment="1">
      <alignment horizontal="center"/>
    </xf>
    <xf numFmtId="9" fontId="18" fillId="3" borderId="24" xfId="0" applyNumberFormat="1" applyFont="1" applyFill="1" applyBorder="1" applyAlignment="1">
      <alignment horizontal="center"/>
    </xf>
    <xf numFmtId="9" fontId="18" fillId="3" borderId="35" xfId="0" applyNumberFormat="1" applyFont="1" applyFill="1" applyBorder="1" applyAlignment="1">
      <alignment horizontal="center"/>
    </xf>
    <xf numFmtId="9" fontId="13" fillId="0" borderId="35" xfId="0" applyNumberFormat="1" applyFont="1" applyFill="1" applyBorder="1" applyAlignment="1">
      <alignment horizontal="center"/>
    </xf>
    <xf numFmtId="2" fontId="13" fillId="0" borderId="35" xfId="0" applyNumberFormat="1" applyFont="1" applyFill="1" applyBorder="1" applyAlignment="1">
      <alignment horizontal="center"/>
    </xf>
    <xf numFmtId="9" fontId="13" fillId="0" borderId="29" xfId="0" applyNumberFormat="1" applyFont="1" applyFill="1" applyBorder="1" applyAlignment="1">
      <alignment horizontal="center"/>
    </xf>
    <xf numFmtId="10" fontId="18" fillId="0" borderId="7" xfId="0" applyNumberFormat="1" applyFont="1" applyFill="1" applyBorder="1" applyAlignment="1">
      <alignment horizontal="center"/>
    </xf>
    <xf numFmtId="10" fontId="18" fillId="0" borderId="1" xfId="0" applyNumberFormat="1" applyFont="1" applyFill="1" applyBorder="1" applyAlignment="1">
      <alignment horizontal="center"/>
    </xf>
    <xf numFmtId="9" fontId="18" fillId="0" borderId="1" xfId="0" applyNumberFormat="1" applyFont="1" applyFill="1" applyBorder="1" applyAlignment="1">
      <alignment horizontal="center"/>
    </xf>
    <xf numFmtId="9" fontId="18" fillId="0" borderId="2" xfId="0" applyNumberFormat="1" applyFont="1" applyFill="1" applyBorder="1" applyAlignment="1">
      <alignment horizontal="center"/>
    </xf>
    <xf numFmtId="10" fontId="12" fillId="0" borderId="36" xfId="0" applyNumberFormat="1" applyFont="1" applyFill="1" applyBorder="1" applyAlignment="1">
      <alignment wrapText="1"/>
    </xf>
    <xf numFmtId="9" fontId="12" fillId="0" borderId="1" xfId="0" applyNumberFormat="1" applyFont="1" applyFill="1" applyBorder="1" applyAlignment="1">
      <alignment horizontal="center"/>
    </xf>
    <xf numFmtId="9" fontId="12" fillId="0" borderId="2" xfId="0" applyNumberFormat="1" applyFont="1" applyFill="1" applyBorder="1" applyAlignment="1">
      <alignment horizontal="center"/>
    </xf>
    <xf numFmtId="9" fontId="12" fillId="0" borderId="3" xfId="0" applyNumberFormat="1" applyFont="1" applyFill="1" applyBorder="1" applyAlignment="1">
      <alignment horizontal="center"/>
    </xf>
    <xf numFmtId="9" fontId="12" fillId="0" borderId="4" xfId="0" applyNumberFormat="1" applyFont="1" applyFill="1" applyBorder="1" applyAlignment="1">
      <alignment horizontal="center"/>
    </xf>
    <xf numFmtId="9" fontId="12" fillId="0" borderId="21" xfId="0" applyNumberFormat="1" applyFont="1" applyFill="1" applyBorder="1" applyAlignment="1">
      <alignment horizontal="center"/>
    </xf>
    <xf numFmtId="9" fontId="12" fillId="0" borderId="27" xfId="0" applyNumberFormat="1" applyFont="1" applyFill="1" applyBorder="1" applyAlignment="1">
      <alignment horizontal="center"/>
    </xf>
    <xf numFmtId="0" fontId="0" fillId="0" borderId="27" xfId="0" applyFont="1" applyFill="1" applyBorder="1"/>
    <xf numFmtId="0" fontId="0" fillId="0" borderId="37" xfId="0" applyFont="1" applyFill="1" applyBorder="1"/>
    <xf numFmtId="9" fontId="12" fillId="3" borderId="27" xfId="0" applyNumberFormat="1" applyFont="1" applyFill="1" applyBorder="1" applyAlignment="1">
      <alignment horizontal="center"/>
    </xf>
    <xf numFmtId="9" fontId="12" fillId="3" borderId="7" xfId="0" applyNumberFormat="1" applyFont="1" applyFill="1" applyBorder="1" applyAlignment="1">
      <alignment horizontal="center"/>
    </xf>
    <xf numFmtId="9" fontId="12" fillId="3" borderId="1" xfId="0" applyNumberFormat="1" applyFont="1" applyFill="1" applyBorder="1" applyAlignment="1">
      <alignment horizontal="center"/>
    </xf>
    <xf numFmtId="9" fontId="12" fillId="3" borderId="2" xfId="0" applyNumberFormat="1" applyFont="1" applyFill="1" applyBorder="1" applyAlignment="1">
      <alignment horizontal="center"/>
    </xf>
    <xf numFmtId="9" fontId="12" fillId="3" borderId="21" xfId="0" applyNumberFormat="1" applyFont="1" applyFill="1" applyBorder="1" applyAlignment="1">
      <alignment horizontal="center"/>
    </xf>
    <xf numFmtId="9" fontId="12" fillId="3" borderId="31" xfId="0" applyNumberFormat="1" applyFont="1" applyFill="1" applyBorder="1" applyAlignment="1">
      <alignment horizontal="center"/>
    </xf>
    <xf numFmtId="9" fontId="12" fillId="3" borderId="32" xfId="0" applyNumberFormat="1" applyFont="1" applyFill="1" applyBorder="1" applyAlignment="1">
      <alignment horizontal="center"/>
    </xf>
    <xf numFmtId="9" fontId="12" fillId="3" borderId="34" xfId="0" applyNumberFormat="1" applyFont="1" applyFill="1" applyBorder="1" applyAlignment="1">
      <alignment horizontal="center"/>
    </xf>
    <xf numFmtId="9" fontId="12" fillId="3" borderId="38" xfId="0" applyNumberFormat="1" applyFont="1" applyFill="1" applyBorder="1" applyAlignment="1">
      <alignment horizontal="center"/>
    </xf>
    <xf numFmtId="9" fontId="12" fillId="3" borderId="28" xfId="0" applyNumberFormat="1" applyFont="1" applyFill="1" applyBorder="1" applyAlignment="1">
      <alignment horizontal="center"/>
    </xf>
    <xf numFmtId="9" fontId="12" fillId="3" borderId="8" xfId="0" applyNumberFormat="1" applyFont="1" applyFill="1" applyBorder="1" applyAlignment="1">
      <alignment horizontal="center"/>
    </xf>
    <xf numFmtId="9" fontId="12" fillId="3" borderId="22" xfId="0" applyNumberFormat="1" applyFont="1" applyFill="1" applyBorder="1" applyAlignment="1">
      <alignment horizontal="center"/>
    </xf>
  </cellXfs>
  <cellStyles count="8">
    <cellStyle name="Normal" xfId="0" builtinId="0"/>
    <cellStyle name="Normal 2" xfId="3" xr:uid="{00000000-0005-0000-0000-000001000000}"/>
    <cellStyle name="Normal 3" xfId="2" xr:uid="{00000000-0005-0000-0000-00002F000000}"/>
    <cellStyle name="Normal 4" xfId="6" xr:uid="{00000000-0005-0000-0000-000033000000}"/>
    <cellStyle name="Percent" xfId="1" builtinId="5"/>
    <cellStyle name="Percent 2" xfId="7" xr:uid="{00000000-0005-0000-0000-000034000000}"/>
    <cellStyle name="パーセント 2" xfId="5" xr:uid="{00000000-0005-0000-0000-000002000000}"/>
    <cellStyle name="標準 2" xfId="4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VTM </a:t>
            </a:r>
            <a:r>
              <a:rPr lang="en-US" sz="1400"/>
              <a:t>: </a:t>
            </a:r>
            <a:r>
              <a:rPr lang="en-US" sz="1400">
                <a:effectLst/>
              </a:rPr>
              <a:t>PSNR-Y vs Enc runtime ratio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507503171062467E-2"/>
          <c:y val="5.8673410270671113E-2"/>
          <c:w val="0.85350384297304227"/>
          <c:h val="0.88531266001024067"/>
        </c:manualLayout>
      </c:layout>
      <c:scatterChart>
        <c:scatterStyle val="lineMarker"/>
        <c:varyColors val="0"/>
        <c:ser>
          <c:idx val="0"/>
          <c:order val="0"/>
          <c:tx>
            <c:strRef>
              <c:f>'VTM Tools-Fig'!$B$3</c:f>
              <c:strCache>
                <c:ptCount val="1"/>
                <c:pt idx="0">
                  <c:v>CST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'VTM Tools-Fig'!$D$3</c:f>
              <c:numCache>
                <c:formatCode>0%</c:formatCode>
                <c:ptCount val="1"/>
                <c:pt idx="0">
                  <c:v>1.0061837884613456</c:v>
                </c:pt>
              </c:numCache>
            </c:numRef>
          </c:xVal>
          <c:yVal>
            <c:numRef>
              <c:f>'VTM Tools-Fig'!$C$3</c:f>
              <c:numCache>
                <c:formatCode>0.00%</c:formatCode>
                <c:ptCount val="1"/>
                <c:pt idx="0">
                  <c:v>3.0161919448571163E-3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08D-4386-AD9C-F555658020A9}"/>
            </c:ext>
          </c:extLst>
        </c:ser>
        <c:ser>
          <c:idx val="1"/>
          <c:order val="1"/>
          <c:tx>
            <c:strRef>
              <c:f>'VTM Tools-Fig'!$B$4</c:f>
              <c:strCache>
                <c:ptCount val="1"/>
                <c:pt idx="0">
                  <c:v>DQ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'VTM Tools-Fig'!$D$4</c:f>
              <c:numCache>
                <c:formatCode>0%</c:formatCode>
                <c:ptCount val="1"/>
                <c:pt idx="0">
                  <c:v>0.9549545565815174</c:v>
                </c:pt>
              </c:numCache>
            </c:numRef>
          </c:xVal>
          <c:yVal>
            <c:numRef>
              <c:f>'VTM Tools-Fig'!$C$4</c:f>
              <c:numCache>
                <c:formatCode>0.00%</c:formatCode>
                <c:ptCount val="1"/>
                <c:pt idx="0">
                  <c:v>1.6624247572993411E-2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08D-4386-AD9C-F555658020A9}"/>
            </c:ext>
          </c:extLst>
        </c:ser>
        <c:ser>
          <c:idx val="2"/>
          <c:order val="2"/>
          <c:tx>
            <c:strRef>
              <c:f>'VTM Tools-Fig'!$B$5</c:f>
              <c:strCache>
                <c:ptCount val="1"/>
                <c:pt idx="0">
                  <c:v>CCLM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'VTM Tools-Fig'!$D$5</c:f>
              <c:numCache>
                <c:formatCode>0%</c:formatCode>
                <c:ptCount val="1"/>
                <c:pt idx="0">
                  <c:v>0.99661676619887729</c:v>
                </c:pt>
              </c:numCache>
            </c:numRef>
          </c:xVal>
          <c:yVal>
            <c:numRef>
              <c:f>'VTM Tools-Fig'!$C$5</c:f>
              <c:numCache>
                <c:formatCode>0.00%</c:formatCode>
                <c:ptCount val="1"/>
                <c:pt idx="0">
                  <c:v>9.5044252570601444E-3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08D-4386-AD9C-F555658020A9}"/>
            </c:ext>
          </c:extLst>
        </c:ser>
        <c:ser>
          <c:idx val="3"/>
          <c:order val="3"/>
          <c:tx>
            <c:strRef>
              <c:f>'VTM Tools-Fig'!$B$6</c:f>
              <c:strCache>
                <c:ptCount val="1"/>
                <c:pt idx="0">
                  <c:v>MTS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'VTM Tools-Fig'!$D$6</c:f>
              <c:numCache>
                <c:formatCode>0%</c:formatCode>
                <c:ptCount val="1"/>
                <c:pt idx="0">
                  <c:v>0.89613362666569651</c:v>
                </c:pt>
              </c:numCache>
            </c:numRef>
          </c:xVal>
          <c:yVal>
            <c:numRef>
              <c:f>'VTM Tools-Fig'!$C$6</c:f>
              <c:numCache>
                <c:formatCode>0.00%</c:formatCode>
                <c:ptCount val="1"/>
                <c:pt idx="0">
                  <c:v>1.2611921393780949E-2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08D-4386-AD9C-F555658020A9}"/>
            </c:ext>
          </c:extLst>
        </c:ser>
        <c:ser>
          <c:idx val="4"/>
          <c:order val="4"/>
          <c:tx>
            <c:strRef>
              <c:f>'VTM Tools-Fig'!$B$7</c:f>
              <c:strCache>
                <c:ptCount val="1"/>
                <c:pt idx="0">
                  <c:v>ALF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'VTM Tools-Fig'!$D$7</c:f>
              <c:numCache>
                <c:formatCode>0%</c:formatCode>
                <c:ptCount val="1"/>
                <c:pt idx="0">
                  <c:v>1.0050230082182119</c:v>
                </c:pt>
              </c:numCache>
            </c:numRef>
          </c:xVal>
          <c:yVal>
            <c:numRef>
              <c:f>'VTM Tools-Fig'!$C$7</c:f>
              <c:numCache>
                <c:formatCode>0.00%</c:formatCode>
                <c:ptCount val="1"/>
                <c:pt idx="0">
                  <c:v>3.6804416396930849E-2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08D-4386-AD9C-F555658020A9}"/>
            </c:ext>
          </c:extLst>
        </c:ser>
        <c:ser>
          <c:idx val="5"/>
          <c:order val="5"/>
          <c:tx>
            <c:strRef>
              <c:f>'VTM Tools-Fig'!$B$8</c:f>
              <c:strCache>
                <c:ptCount val="1"/>
                <c:pt idx="0">
                  <c:v>AFF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'VTM Tools-Fig'!$D$8</c:f>
              <c:numCache>
                <c:formatCode>0%</c:formatCode>
                <c:ptCount val="1"/>
                <c:pt idx="0">
                  <c:v>0.89</c:v>
                </c:pt>
              </c:numCache>
            </c:numRef>
          </c:xVal>
          <c:yVal>
            <c:numRef>
              <c:f>'VTM Tools-Fig'!$C$8</c:f>
              <c:numCache>
                <c:formatCode>0.00%</c:formatCode>
                <c:ptCount val="1"/>
                <c:pt idx="0">
                  <c:v>2.5662892903255453E-2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808D-4386-AD9C-F555658020A9}"/>
            </c:ext>
          </c:extLst>
        </c:ser>
        <c:ser>
          <c:idx val="6"/>
          <c:order val="6"/>
          <c:tx>
            <c:strRef>
              <c:f>'VTM Tools-Fig'!$B$9</c:f>
              <c:strCache>
                <c:ptCount val="1"/>
                <c:pt idx="0">
                  <c:v>SBTMC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Tools-Fig'!$D$9</c:f>
              <c:numCache>
                <c:formatCode>0%</c:formatCode>
                <c:ptCount val="1"/>
                <c:pt idx="0">
                  <c:v>1.0012078172286876</c:v>
                </c:pt>
              </c:numCache>
            </c:numRef>
          </c:xVal>
          <c:yVal>
            <c:numRef>
              <c:f>'VTM Tools-Fig'!$C$9</c:f>
              <c:numCache>
                <c:formatCode>0.00%</c:formatCode>
                <c:ptCount val="1"/>
                <c:pt idx="0">
                  <c:v>5.3488169937942736E-3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808D-4386-AD9C-F555658020A9}"/>
            </c:ext>
          </c:extLst>
        </c:ser>
        <c:ser>
          <c:idx val="7"/>
          <c:order val="7"/>
          <c:tx>
            <c:strRef>
              <c:f>'VTM Tools-Fig'!$B$10</c:f>
              <c:strCache>
                <c:ptCount val="1"/>
                <c:pt idx="0">
                  <c:v>AMVR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Tools-Fig'!$D$10</c:f>
              <c:numCache>
                <c:formatCode>0%</c:formatCode>
                <c:ptCount val="1"/>
                <c:pt idx="0">
                  <c:v>0.91090490182642103</c:v>
                </c:pt>
              </c:numCache>
            </c:numRef>
          </c:xVal>
          <c:yVal>
            <c:numRef>
              <c:f>'VTM Tools-Fig'!$C$10</c:f>
              <c:numCache>
                <c:formatCode>0.00%</c:formatCode>
                <c:ptCount val="1"/>
                <c:pt idx="0">
                  <c:v>8.8032562959610445E-3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808D-4386-AD9C-F555658020A9}"/>
            </c:ext>
          </c:extLst>
        </c:ser>
        <c:ser>
          <c:idx val="8"/>
          <c:order val="8"/>
          <c:tx>
            <c:strRef>
              <c:f>'VTM Tools-Fig'!$B$11</c:f>
              <c:strCache>
                <c:ptCount val="1"/>
                <c:pt idx="0">
                  <c:v>HMVP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Tools-Fig'!$D$11</c:f>
              <c:numCache>
                <c:formatCode>0%</c:formatCode>
                <c:ptCount val="1"/>
                <c:pt idx="0">
                  <c:v>1.0129293468519673</c:v>
                </c:pt>
              </c:numCache>
            </c:numRef>
          </c:xVal>
          <c:yVal>
            <c:numRef>
              <c:f>'VTM Tools-Fig'!$C$11</c:f>
              <c:numCache>
                <c:formatCode>0.00%</c:formatCode>
                <c:ptCount val="1"/>
                <c:pt idx="0">
                  <c:v>4.2070767352494712E-3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808D-4386-AD9C-F555658020A9}"/>
            </c:ext>
          </c:extLst>
        </c:ser>
        <c:ser>
          <c:idx val="9"/>
          <c:order val="9"/>
          <c:tx>
            <c:strRef>
              <c:f>'VTM Tools-Fig'!$B$12</c:f>
              <c:strCache>
                <c:ptCount val="1"/>
                <c:pt idx="0">
                  <c:v>PMC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Tools-Fig'!$D$12</c:f>
              <c:numCache>
                <c:formatCode>0%</c:formatCode>
                <c:ptCount val="1"/>
                <c:pt idx="0">
                  <c:v>1.0014010298670151</c:v>
                </c:pt>
              </c:numCache>
            </c:numRef>
          </c:xVal>
          <c:yVal>
            <c:numRef>
              <c:f>'VTM Tools-Fig'!$C$12</c:f>
              <c:numCache>
                <c:formatCode>0.00%</c:formatCode>
                <c:ptCount val="1"/>
                <c:pt idx="0">
                  <c:v>1.2975508460379092E-3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808D-4386-AD9C-F555658020A9}"/>
            </c:ext>
          </c:extLst>
        </c:ser>
        <c:ser>
          <c:idx val="10"/>
          <c:order val="10"/>
          <c:tx>
            <c:strRef>
              <c:f>'VTM Tools-Fig'!$B$13</c:f>
              <c:strCache>
                <c:ptCount val="1"/>
                <c:pt idx="0">
                  <c:v>TAP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Tools-Fig'!$D$13</c:f>
              <c:numCache>
                <c:formatCode>0%</c:formatCode>
                <c:ptCount val="1"/>
                <c:pt idx="0">
                  <c:v>0.90215214470442207</c:v>
                </c:pt>
              </c:numCache>
            </c:numRef>
          </c:xVal>
          <c:yVal>
            <c:numRef>
              <c:f>'VTM Tools-Fig'!$C$13</c:f>
              <c:numCache>
                <c:formatCode>0.00%</c:formatCode>
                <c:ptCount val="1"/>
                <c:pt idx="0">
                  <c:v>3.7195176865799577E-3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E23-49F8-9F55-5932FC907D30}"/>
            </c:ext>
          </c:extLst>
        </c:ser>
        <c:ser>
          <c:idx val="11"/>
          <c:order val="11"/>
          <c:tx>
            <c:strRef>
              <c:f>'VTM Tools-Fig'!$B$14</c:f>
              <c:strCache>
                <c:ptCount val="1"/>
                <c:pt idx="0">
                  <c:v>BDOF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Tools-Fig'!$D$14</c:f>
              <c:numCache>
                <c:formatCode>0%</c:formatCode>
                <c:ptCount val="1"/>
                <c:pt idx="0">
                  <c:v>0.92019683066250146</c:v>
                </c:pt>
              </c:numCache>
            </c:numRef>
          </c:xVal>
          <c:yVal>
            <c:numRef>
              <c:f>'VTM Tools-Fig'!$C$14</c:f>
              <c:numCache>
                <c:formatCode>0.00%</c:formatCode>
                <c:ptCount val="1"/>
                <c:pt idx="0">
                  <c:v>1.1880323080200823E-2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BE23-49F8-9F55-5932FC907D30}"/>
            </c:ext>
          </c:extLst>
        </c:ser>
        <c:ser>
          <c:idx val="12"/>
          <c:order val="12"/>
          <c:tx>
            <c:strRef>
              <c:f>'VTM Tools-Fig'!$B$15</c:f>
              <c:strCache>
                <c:ptCount val="1"/>
                <c:pt idx="0">
                  <c:v>CIIP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Tools-Fig'!$D$15</c:f>
              <c:numCache>
                <c:formatCode>0%</c:formatCode>
                <c:ptCount val="1"/>
                <c:pt idx="0">
                  <c:v>0.95368953395976841</c:v>
                </c:pt>
              </c:numCache>
            </c:numRef>
          </c:xVal>
          <c:yVal>
            <c:numRef>
              <c:f>'VTM Tools-Fig'!$C$15</c:f>
              <c:numCache>
                <c:formatCode>0.00%</c:formatCode>
                <c:ptCount val="1"/>
                <c:pt idx="0">
                  <c:v>4.7348632480186982E-3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BE23-49F8-9F55-5932FC907D30}"/>
            </c:ext>
          </c:extLst>
        </c:ser>
        <c:ser>
          <c:idx val="13"/>
          <c:order val="13"/>
          <c:tx>
            <c:strRef>
              <c:f>'VTM Tools-Fig'!$B$16</c:f>
              <c:strCache>
                <c:ptCount val="1"/>
                <c:pt idx="0">
                  <c:v>MMVD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Tools-Fig'!$D$16</c:f>
              <c:numCache>
                <c:formatCode>0%</c:formatCode>
                <c:ptCount val="1"/>
                <c:pt idx="0">
                  <c:v>0.88470553092591264</c:v>
                </c:pt>
              </c:numCache>
            </c:numRef>
          </c:xVal>
          <c:yVal>
            <c:numRef>
              <c:f>'VTM Tools-Fig'!$C$16</c:f>
              <c:numCache>
                <c:formatCode>0.00%</c:formatCode>
                <c:ptCount val="1"/>
                <c:pt idx="0">
                  <c:v>8.5502200204948878E-3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BE23-49F8-9F55-5932FC907D30}"/>
            </c:ext>
          </c:extLst>
        </c:ser>
        <c:ser>
          <c:idx val="14"/>
          <c:order val="14"/>
          <c:tx>
            <c:strRef>
              <c:f>'VTM Tools-Fig'!$B$17</c:f>
              <c:strCache>
                <c:ptCount val="1"/>
                <c:pt idx="0">
                  <c:v>BPWA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Tools-Fig'!$D$17</c:f>
              <c:numCache>
                <c:formatCode>0%</c:formatCode>
                <c:ptCount val="1"/>
                <c:pt idx="0">
                  <c:v>0.97221283077923559</c:v>
                </c:pt>
              </c:numCache>
            </c:numRef>
          </c:xVal>
          <c:yVal>
            <c:numRef>
              <c:f>'VTM Tools-Fig'!$C$17</c:f>
              <c:numCache>
                <c:formatCode>0.00%</c:formatCode>
                <c:ptCount val="1"/>
                <c:pt idx="0">
                  <c:v>4.3685928851242856E-3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9-BE23-49F8-9F55-5932FC907D30}"/>
            </c:ext>
          </c:extLst>
        </c:ser>
        <c:ser>
          <c:idx val="15"/>
          <c:order val="15"/>
          <c:tx>
            <c:strRef>
              <c:f>'VTM Tools-Fig'!$B$18</c:f>
              <c:strCache>
                <c:ptCount val="1"/>
                <c:pt idx="0">
                  <c:v>MRLP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Tools-Fig'!$D$18</c:f>
              <c:numCache>
                <c:formatCode>0%</c:formatCode>
                <c:ptCount val="1"/>
                <c:pt idx="0">
                  <c:v>0.98920140871857609</c:v>
                </c:pt>
              </c:numCache>
            </c:numRef>
          </c:xVal>
          <c:yVal>
            <c:numRef>
              <c:f>'VTM Tools-Fig'!$C$18</c:f>
              <c:numCache>
                <c:formatCode>0.00%</c:formatCode>
                <c:ptCount val="1"/>
                <c:pt idx="0">
                  <c:v>2.6491973974277199E-3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A-BE23-49F8-9F55-5932FC907D30}"/>
            </c:ext>
          </c:extLst>
        </c:ser>
        <c:ser>
          <c:idx val="16"/>
          <c:order val="16"/>
          <c:tx>
            <c:strRef>
              <c:f>'VTM Tools-Fig'!$B$19</c:f>
              <c:strCache>
                <c:ptCount val="1"/>
                <c:pt idx="0">
                  <c:v>CPR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Tools-Fig'!$D$19</c:f>
              <c:numCache>
                <c:formatCode>0%</c:formatCode>
                <c:ptCount val="1"/>
                <c:pt idx="0">
                  <c:v>0.99300465622958045</c:v>
                </c:pt>
              </c:numCache>
            </c:numRef>
          </c:xVal>
          <c:yVal>
            <c:numRef>
              <c:f>'VTM Tools-Fig'!$C$19</c:f>
              <c:numCache>
                <c:formatCode>0.00%</c:formatCode>
                <c:ptCount val="1"/>
                <c:pt idx="0">
                  <c:v>8.5262594619383387E-4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B-BE23-49F8-9F55-5932FC907D30}"/>
            </c:ext>
          </c:extLst>
        </c:ser>
        <c:ser>
          <c:idx val="17"/>
          <c:order val="17"/>
          <c:tx>
            <c:strRef>
              <c:f>'VTM Tools-Fig'!$B$20</c:f>
              <c:strCache>
                <c:ptCount val="1"/>
                <c:pt idx="0">
                  <c:v>SAO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>
                  <a:lumMod val="80000"/>
                  <a:lumOff val="20000"/>
                </a:schemeClr>
              </a:solidFill>
              <a:ln w="9525">
                <a:solidFill>
                  <a:schemeClr val="accent6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Tools-Fig'!$D$20</c:f>
              <c:numCache>
                <c:formatCode>0%</c:formatCode>
                <c:ptCount val="1"/>
                <c:pt idx="0">
                  <c:v>1.0281471968713642</c:v>
                </c:pt>
              </c:numCache>
            </c:numRef>
          </c:xVal>
          <c:yVal>
            <c:numRef>
              <c:f>'VTM Tools-Fig'!$C$20</c:f>
              <c:numCache>
                <c:formatCode>0.00%</c:formatCode>
                <c:ptCount val="1"/>
                <c:pt idx="0">
                  <c:v>7.0950039164624128E-3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BE23-49F8-9F55-5932FC907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2363704"/>
        <c:axId val="402963144"/>
        <c:extLst>
          <c:ext xmlns:c15="http://schemas.microsoft.com/office/drawing/2012/chart" uri="{02D57815-91ED-43cb-92C2-25804820EDAC}">
            <c15:filteredScatterSeries>
              <c15:ser>
                <c:idx val="18"/>
                <c:order val="18"/>
                <c:tx>
                  <c:strRef>
                    <c:extLst>
                      <c:ext uri="{02D57815-91ED-43cb-92C2-25804820EDAC}">
                        <c15:formulaRef>
                          <c15:sqref>'VTM Tools-Fig'!$B$21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10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'VTM Tools-Fig'!$D$21</c15:sqref>
                        </c15:formulaRef>
                      </c:ext>
                    </c:extLst>
                    <c:numCache>
                      <c:formatCode>0%</c:formatCode>
                      <c:ptCount val="1"/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'VTM Tools-Fig'!$C$21</c15:sqref>
                        </c15:formulaRef>
                      </c:ext>
                    </c:extLst>
                    <c:numCache>
                      <c:formatCode>0.00%</c:formatCode>
                      <c:ptCount val="1"/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2D-BE23-49F8-9F55-5932FC907D30}"/>
                  </c:ext>
                </c:extLst>
              </c15:ser>
            </c15:filteredScatterSeries>
            <c15:filteredScatter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'VTM Tools-Fig'!$B$22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10"/>
                  <c:spPr>
                    <a:solidFill>
                      <a:schemeClr val="accent2">
                        <a:lumMod val="80000"/>
                      </a:schemeClr>
                    </a:solidFill>
                    <a:ln w="9525">
                      <a:solidFill>
                        <a:schemeClr val="accent2">
                          <a:lumMod val="80000"/>
                        </a:schemeClr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'VTM Tools-Fig'!$D$22</c15:sqref>
                        </c15:formulaRef>
                      </c:ext>
                    </c:extLst>
                    <c:numCache>
                      <c:formatCode>0%</c:formatCode>
                      <c:ptCount val="1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'VTM Tools-Fig'!$C$22</c15:sqref>
                        </c15:formulaRef>
                      </c:ext>
                    </c:extLst>
                    <c:numCache>
                      <c:formatCode>0.00%</c:formatCode>
                      <c:ptCount val="1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E-BE23-49F8-9F55-5932FC907D30}"/>
                  </c:ext>
                </c:extLst>
              </c15:ser>
            </c15:filteredScatterSeries>
            <c15:filteredScatter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'VTM Tools-Fig'!$B$23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10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'VTM Tools-Fig'!$D$23</c15:sqref>
                        </c15:formulaRef>
                      </c:ext>
                    </c:extLst>
                    <c:numCache>
                      <c:formatCode>0%</c:formatCode>
                      <c:ptCount val="1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'VTM Tools-Fig'!$C$23</c15:sqref>
                        </c15:formulaRef>
                      </c:ext>
                    </c:extLst>
                    <c:numCache>
                      <c:formatCode>0.00%</c:formatCode>
                      <c:ptCount val="1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F-BE23-49F8-9F55-5932FC907D30}"/>
                  </c:ext>
                </c:extLst>
              </c15:ser>
            </c15:filteredScatterSeries>
          </c:ext>
        </c:extLst>
      </c:scatterChart>
      <c:valAx>
        <c:axId val="402363704"/>
        <c:scaling>
          <c:orientation val="minMax"/>
          <c:min val="0.85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963144"/>
        <c:crosses val="autoZero"/>
        <c:crossBetween val="midCat"/>
        <c:majorUnit val="2.5000000000000005E-2"/>
      </c:valAx>
      <c:valAx>
        <c:axId val="402963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3637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0166732164585894"/>
          <c:y val="8.3756256952169081E-2"/>
          <c:w val="9.3666066437488246E-2"/>
          <c:h val="0.84315616889136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VTM : PSNR-Y vs Dec runtime ratio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'VTM Tools-Fig'!$B$3</c:f>
              <c:strCache>
                <c:ptCount val="1"/>
                <c:pt idx="0">
                  <c:v>CST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'VTM Tools-Fig'!$E$3</c:f>
              <c:numCache>
                <c:formatCode>0%</c:formatCode>
                <c:ptCount val="1"/>
                <c:pt idx="0">
                  <c:v>1.0028853376666174</c:v>
                </c:pt>
              </c:numCache>
            </c:numRef>
          </c:xVal>
          <c:yVal>
            <c:numRef>
              <c:f>'VTM Tools-Fig'!$C$3</c:f>
              <c:numCache>
                <c:formatCode>0.00%</c:formatCode>
                <c:ptCount val="1"/>
                <c:pt idx="0">
                  <c:v>3.0161919448571163E-3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C3D-47EC-AD65-176B327C991F}"/>
            </c:ext>
          </c:extLst>
        </c:ser>
        <c:ser>
          <c:idx val="1"/>
          <c:order val="1"/>
          <c:tx>
            <c:strRef>
              <c:f>'VTM Tools-Fig'!$B$4</c:f>
              <c:strCache>
                <c:ptCount val="1"/>
                <c:pt idx="0">
                  <c:v>DQ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'VTM Tools-Fig'!$E$4</c:f>
              <c:numCache>
                <c:formatCode>0%</c:formatCode>
                <c:ptCount val="1"/>
                <c:pt idx="0">
                  <c:v>1.0180803939421403</c:v>
                </c:pt>
              </c:numCache>
            </c:numRef>
          </c:xVal>
          <c:yVal>
            <c:numRef>
              <c:f>'VTM Tools-Fig'!$C$4</c:f>
              <c:numCache>
                <c:formatCode>0.00%</c:formatCode>
                <c:ptCount val="1"/>
                <c:pt idx="0">
                  <c:v>1.6624247572993411E-2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C3D-47EC-AD65-176B327C991F}"/>
            </c:ext>
          </c:extLst>
        </c:ser>
        <c:ser>
          <c:idx val="2"/>
          <c:order val="2"/>
          <c:tx>
            <c:strRef>
              <c:f>'VTM Tools-Fig'!$B$5</c:f>
              <c:strCache>
                <c:ptCount val="1"/>
                <c:pt idx="0">
                  <c:v>CCLM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'VTM Tools-Fig'!$E$5</c:f>
              <c:numCache>
                <c:formatCode>0%</c:formatCode>
                <c:ptCount val="1"/>
                <c:pt idx="0">
                  <c:v>1.0142849371803178</c:v>
                </c:pt>
              </c:numCache>
            </c:numRef>
          </c:xVal>
          <c:yVal>
            <c:numRef>
              <c:f>'VTM Tools-Fig'!$C$5</c:f>
              <c:numCache>
                <c:formatCode>0.00%</c:formatCode>
                <c:ptCount val="1"/>
                <c:pt idx="0">
                  <c:v>9.5044252570601444E-3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C3D-47EC-AD65-176B327C991F}"/>
            </c:ext>
          </c:extLst>
        </c:ser>
        <c:ser>
          <c:idx val="3"/>
          <c:order val="3"/>
          <c:tx>
            <c:strRef>
              <c:f>'VTM Tools-Fig'!$B$6</c:f>
              <c:strCache>
                <c:ptCount val="1"/>
                <c:pt idx="0">
                  <c:v>MTS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'VTM Tools-Fig'!$E$6</c:f>
              <c:numCache>
                <c:formatCode>0%</c:formatCode>
                <c:ptCount val="1"/>
                <c:pt idx="0">
                  <c:v>0.97263513717921835</c:v>
                </c:pt>
              </c:numCache>
            </c:numRef>
          </c:xVal>
          <c:yVal>
            <c:numRef>
              <c:f>'VTM Tools-Fig'!$C$6</c:f>
              <c:numCache>
                <c:formatCode>0.00%</c:formatCode>
                <c:ptCount val="1"/>
                <c:pt idx="0">
                  <c:v>1.2611921393780949E-2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C3D-47EC-AD65-176B327C991F}"/>
            </c:ext>
          </c:extLst>
        </c:ser>
        <c:ser>
          <c:idx val="4"/>
          <c:order val="4"/>
          <c:tx>
            <c:strRef>
              <c:f>'VTM Tools-Fig'!$B$7</c:f>
              <c:strCache>
                <c:ptCount val="1"/>
                <c:pt idx="0">
                  <c:v>ALF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'VTM Tools-Fig'!$E$7</c:f>
              <c:numCache>
                <c:formatCode>0%</c:formatCode>
                <c:ptCount val="1"/>
                <c:pt idx="0">
                  <c:v>0.86777593362724736</c:v>
                </c:pt>
              </c:numCache>
            </c:numRef>
          </c:xVal>
          <c:yVal>
            <c:numRef>
              <c:f>'VTM Tools-Fig'!$C$7</c:f>
              <c:numCache>
                <c:formatCode>0.00%</c:formatCode>
                <c:ptCount val="1"/>
                <c:pt idx="0">
                  <c:v>3.6804416396930849E-2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C3D-47EC-AD65-176B327C991F}"/>
            </c:ext>
          </c:extLst>
        </c:ser>
        <c:ser>
          <c:idx val="5"/>
          <c:order val="5"/>
          <c:tx>
            <c:strRef>
              <c:f>'VTM Tools-Fig'!$B$8</c:f>
              <c:strCache>
                <c:ptCount val="1"/>
                <c:pt idx="0">
                  <c:v>AFF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'VTM Tools-Fig'!$E$8</c:f>
              <c:numCache>
                <c:formatCode>0%</c:formatCode>
                <c:ptCount val="1"/>
                <c:pt idx="0">
                  <c:v>0.97499999999999998</c:v>
                </c:pt>
              </c:numCache>
            </c:numRef>
          </c:xVal>
          <c:yVal>
            <c:numRef>
              <c:f>'VTM Tools-Fig'!$C$8</c:f>
              <c:numCache>
                <c:formatCode>0.00%</c:formatCode>
                <c:ptCount val="1"/>
                <c:pt idx="0">
                  <c:v>2.5662892903255453E-2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C3D-47EC-AD65-176B327C991F}"/>
            </c:ext>
          </c:extLst>
        </c:ser>
        <c:ser>
          <c:idx val="6"/>
          <c:order val="6"/>
          <c:tx>
            <c:strRef>
              <c:f>'VTM Tools-Fig'!$B$9</c:f>
              <c:strCache>
                <c:ptCount val="1"/>
                <c:pt idx="0">
                  <c:v>SBTMC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Tools-Fig'!$E$9</c:f>
              <c:numCache>
                <c:formatCode>0%</c:formatCode>
                <c:ptCount val="1"/>
                <c:pt idx="0">
                  <c:v>0.9920873273653128</c:v>
                </c:pt>
              </c:numCache>
            </c:numRef>
          </c:xVal>
          <c:yVal>
            <c:numRef>
              <c:f>'VTM Tools-Fig'!$C$9</c:f>
              <c:numCache>
                <c:formatCode>0.00%</c:formatCode>
                <c:ptCount val="1"/>
                <c:pt idx="0">
                  <c:v>5.3488169937942736E-3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9C3D-47EC-AD65-176B327C991F}"/>
            </c:ext>
          </c:extLst>
        </c:ser>
        <c:ser>
          <c:idx val="7"/>
          <c:order val="7"/>
          <c:tx>
            <c:strRef>
              <c:f>'VTM Tools-Fig'!$B$10</c:f>
              <c:strCache>
                <c:ptCount val="1"/>
                <c:pt idx="0">
                  <c:v>AMVR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Tools-Fig'!$E$10</c:f>
              <c:numCache>
                <c:formatCode>0%</c:formatCode>
                <c:ptCount val="1"/>
                <c:pt idx="0">
                  <c:v>1.0094285640037548</c:v>
                </c:pt>
              </c:numCache>
            </c:numRef>
          </c:xVal>
          <c:yVal>
            <c:numRef>
              <c:f>'VTM Tools-Fig'!$C$10</c:f>
              <c:numCache>
                <c:formatCode>0.00%</c:formatCode>
                <c:ptCount val="1"/>
                <c:pt idx="0">
                  <c:v>8.8032562959610445E-3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C3D-47EC-AD65-176B327C991F}"/>
            </c:ext>
          </c:extLst>
        </c:ser>
        <c:ser>
          <c:idx val="8"/>
          <c:order val="8"/>
          <c:tx>
            <c:strRef>
              <c:f>'VTM Tools-Fig'!$B$11</c:f>
              <c:strCache>
                <c:ptCount val="1"/>
                <c:pt idx="0">
                  <c:v>HMVP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Tools-Fig'!$E$11</c:f>
              <c:numCache>
                <c:formatCode>0%</c:formatCode>
                <c:ptCount val="1"/>
                <c:pt idx="0">
                  <c:v>1.0014818242224175</c:v>
                </c:pt>
              </c:numCache>
            </c:numRef>
          </c:xVal>
          <c:yVal>
            <c:numRef>
              <c:f>'VTM Tools-Fig'!$C$11</c:f>
              <c:numCache>
                <c:formatCode>0.00%</c:formatCode>
                <c:ptCount val="1"/>
                <c:pt idx="0">
                  <c:v>4.2070767352494712E-3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9C3D-47EC-AD65-176B327C991F}"/>
            </c:ext>
          </c:extLst>
        </c:ser>
        <c:ser>
          <c:idx val="9"/>
          <c:order val="9"/>
          <c:tx>
            <c:strRef>
              <c:f>'VTM Tools-Fig'!$B$12</c:f>
              <c:strCache>
                <c:ptCount val="1"/>
                <c:pt idx="0">
                  <c:v>PMC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Tools-Fig'!$E$12</c:f>
              <c:numCache>
                <c:formatCode>0%</c:formatCode>
                <c:ptCount val="1"/>
                <c:pt idx="0">
                  <c:v>1.0013318128542514</c:v>
                </c:pt>
              </c:numCache>
            </c:numRef>
          </c:xVal>
          <c:yVal>
            <c:numRef>
              <c:f>'VTM Tools-Fig'!$C$12</c:f>
              <c:numCache>
                <c:formatCode>0.00%</c:formatCode>
                <c:ptCount val="1"/>
                <c:pt idx="0">
                  <c:v>1.2975508460379092E-3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9C3D-47EC-AD65-176B327C991F}"/>
            </c:ext>
          </c:extLst>
        </c:ser>
        <c:ser>
          <c:idx val="10"/>
          <c:order val="10"/>
          <c:tx>
            <c:strRef>
              <c:f>'VTM Tools-Fig'!$B$13</c:f>
              <c:strCache>
                <c:ptCount val="1"/>
                <c:pt idx="0">
                  <c:v>TAP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Tools-Fig'!$E$13</c:f>
              <c:numCache>
                <c:formatCode>0%</c:formatCode>
                <c:ptCount val="1"/>
                <c:pt idx="0">
                  <c:v>1.0194685439424687</c:v>
                </c:pt>
              </c:numCache>
            </c:numRef>
          </c:xVal>
          <c:yVal>
            <c:numRef>
              <c:f>'VTM Tools-Fig'!$C$13</c:f>
              <c:numCache>
                <c:formatCode>0.00%</c:formatCode>
                <c:ptCount val="1"/>
                <c:pt idx="0">
                  <c:v>3.7195176865799577E-3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16-4E56-889F-3D3ED529E93F}"/>
            </c:ext>
          </c:extLst>
        </c:ser>
        <c:ser>
          <c:idx val="11"/>
          <c:order val="11"/>
          <c:tx>
            <c:strRef>
              <c:f>'VTM Tools-Fig'!$B$14</c:f>
              <c:strCache>
                <c:ptCount val="1"/>
                <c:pt idx="0">
                  <c:v>BDOF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Tools-Fig'!$E$14</c:f>
              <c:numCache>
                <c:formatCode>0%</c:formatCode>
                <c:ptCount val="1"/>
                <c:pt idx="0">
                  <c:v>0.94330359712522927</c:v>
                </c:pt>
              </c:numCache>
            </c:numRef>
          </c:xVal>
          <c:yVal>
            <c:numRef>
              <c:f>'VTM Tools-Fig'!$C$14</c:f>
              <c:numCache>
                <c:formatCode>0.00%</c:formatCode>
                <c:ptCount val="1"/>
                <c:pt idx="0">
                  <c:v>1.1880323080200823E-2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816-4E56-889F-3D3ED529E93F}"/>
            </c:ext>
          </c:extLst>
        </c:ser>
        <c:ser>
          <c:idx val="12"/>
          <c:order val="12"/>
          <c:tx>
            <c:strRef>
              <c:f>'VTM Tools-Fig'!$B$15</c:f>
              <c:strCache>
                <c:ptCount val="1"/>
                <c:pt idx="0">
                  <c:v>CIIP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Tools-Fig'!$E$15</c:f>
              <c:numCache>
                <c:formatCode>0%</c:formatCode>
                <c:ptCount val="1"/>
                <c:pt idx="0">
                  <c:v>1.0015204234523778</c:v>
                </c:pt>
              </c:numCache>
            </c:numRef>
          </c:xVal>
          <c:yVal>
            <c:numRef>
              <c:f>'VTM Tools-Fig'!$C$15</c:f>
              <c:numCache>
                <c:formatCode>0.00%</c:formatCode>
                <c:ptCount val="1"/>
                <c:pt idx="0">
                  <c:v>4.7348632480186982E-3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816-4E56-889F-3D3ED529E93F}"/>
            </c:ext>
          </c:extLst>
        </c:ser>
        <c:ser>
          <c:idx val="13"/>
          <c:order val="13"/>
          <c:tx>
            <c:strRef>
              <c:f>'VTM Tools-Fig'!$B$16</c:f>
              <c:strCache>
                <c:ptCount val="1"/>
                <c:pt idx="0">
                  <c:v>MMVD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Tools-Fig'!$E$16</c:f>
              <c:numCache>
                <c:formatCode>0%</c:formatCode>
                <c:ptCount val="1"/>
                <c:pt idx="0">
                  <c:v>1.004419640653059</c:v>
                </c:pt>
              </c:numCache>
            </c:numRef>
          </c:xVal>
          <c:yVal>
            <c:numRef>
              <c:f>'VTM Tools-Fig'!$C$16</c:f>
              <c:numCache>
                <c:formatCode>0.00%</c:formatCode>
                <c:ptCount val="1"/>
                <c:pt idx="0">
                  <c:v>8.5502200204948878E-3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816-4E56-889F-3D3ED529E93F}"/>
            </c:ext>
          </c:extLst>
        </c:ser>
        <c:ser>
          <c:idx val="14"/>
          <c:order val="14"/>
          <c:tx>
            <c:strRef>
              <c:f>'VTM Tools-Fig'!$B$17</c:f>
              <c:strCache>
                <c:ptCount val="1"/>
                <c:pt idx="0">
                  <c:v>BPWA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Tools-Fig'!$E$17</c:f>
              <c:numCache>
                <c:formatCode>0%</c:formatCode>
                <c:ptCount val="1"/>
                <c:pt idx="0">
                  <c:v>1.0054704577107056</c:v>
                </c:pt>
              </c:numCache>
            </c:numRef>
          </c:xVal>
          <c:yVal>
            <c:numRef>
              <c:f>'VTM Tools-Fig'!$C$17</c:f>
              <c:numCache>
                <c:formatCode>0.00%</c:formatCode>
                <c:ptCount val="1"/>
                <c:pt idx="0">
                  <c:v>4.3685928851242856E-3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816-4E56-889F-3D3ED529E93F}"/>
            </c:ext>
          </c:extLst>
        </c:ser>
        <c:ser>
          <c:idx val="15"/>
          <c:order val="15"/>
          <c:tx>
            <c:strRef>
              <c:f>'VTM Tools-Fig'!$B$18</c:f>
              <c:strCache>
                <c:ptCount val="1"/>
                <c:pt idx="0">
                  <c:v>MRLP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Tools-Fig'!$E$18</c:f>
              <c:numCache>
                <c:formatCode>0%</c:formatCode>
                <c:ptCount val="1"/>
                <c:pt idx="0">
                  <c:v>0.98736207826992173</c:v>
                </c:pt>
              </c:numCache>
            </c:numRef>
          </c:xVal>
          <c:yVal>
            <c:numRef>
              <c:f>'VTM Tools-Fig'!$C$18</c:f>
              <c:numCache>
                <c:formatCode>0.00%</c:formatCode>
                <c:ptCount val="1"/>
                <c:pt idx="0">
                  <c:v>2.6491973974277199E-3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816-4E56-889F-3D3ED529E93F}"/>
            </c:ext>
          </c:extLst>
        </c:ser>
        <c:ser>
          <c:idx val="16"/>
          <c:order val="16"/>
          <c:tx>
            <c:strRef>
              <c:f>'VTM Tools-Fig'!$B$19</c:f>
              <c:strCache>
                <c:ptCount val="1"/>
                <c:pt idx="0">
                  <c:v>CPR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Tools-Fig'!$E$19</c:f>
              <c:numCache>
                <c:formatCode>0%</c:formatCode>
                <c:ptCount val="1"/>
                <c:pt idx="0">
                  <c:v>0.99550526438143905</c:v>
                </c:pt>
              </c:numCache>
            </c:numRef>
          </c:xVal>
          <c:yVal>
            <c:numRef>
              <c:f>'VTM Tools-Fig'!$C$19</c:f>
              <c:numCache>
                <c:formatCode>0.00%</c:formatCode>
                <c:ptCount val="1"/>
                <c:pt idx="0">
                  <c:v>8.5262594619383387E-4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816-4E56-889F-3D3ED529E93F}"/>
            </c:ext>
          </c:extLst>
        </c:ser>
        <c:ser>
          <c:idx val="17"/>
          <c:order val="17"/>
          <c:tx>
            <c:strRef>
              <c:f>'VTM Tools-Fig'!$B$20</c:f>
              <c:strCache>
                <c:ptCount val="1"/>
                <c:pt idx="0">
                  <c:v>SAO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>
                  <a:lumMod val="80000"/>
                  <a:lumOff val="20000"/>
                </a:schemeClr>
              </a:solidFill>
              <a:ln w="9525">
                <a:solidFill>
                  <a:schemeClr val="accent6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Tools-Fig'!$E$20</c:f>
              <c:numCache>
                <c:formatCode>0%</c:formatCode>
                <c:ptCount val="1"/>
                <c:pt idx="0">
                  <c:v>1.0037038600487875</c:v>
                </c:pt>
              </c:numCache>
            </c:numRef>
          </c:xVal>
          <c:yVal>
            <c:numRef>
              <c:f>'VTM Tools-Fig'!$C$20</c:f>
              <c:numCache>
                <c:formatCode>0.00%</c:formatCode>
                <c:ptCount val="1"/>
                <c:pt idx="0">
                  <c:v>7.0950039164624128E-3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816-4E56-889F-3D3ED529E93F}"/>
            </c:ext>
          </c:extLst>
        </c:ser>
        <c:ser>
          <c:idx val="18"/>
          <c:order val="18"/>
          <c:tx>
            <c:strRef>
              <c:f>'VTM Tools-Fig'!$B$21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80000"/>
                </a:schemeClr>
              </a:solidFill>
              <a:ln w="9525">
                <a:solidFill>
                  <a:schemeClr val="accent1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Tools-Fig'!$E$21</c:f>
              <c:numCache>
                <c:formatCode>0%</c:formatCode>
                <c:ptCount val="1"/>
              </c:numCache>
            </c:numRef>
          </c:xVal>
          <c:yVal>
            <c:numRef>
              <c:f>'VTM Tools-Fig'!$C$21</c:f>
              <c:numCache>
                <c:formatCode>0.00%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816-4E56-889F-3D3ED529E93F}"/>
            </c:ext>
          </c:extLst>
        </c:ser>
        <c:ser>
          <c:idx val="19"/>
          <c:order val="19"/>
          <c:tx>
            <c:strRef>
              <c:f>'VTM Tools-Fig'!$B$22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80000"/>
                </a:schemeClr>
              </a:solidFill>
              <a:ln w="9525">
                <a:solidFill>
                  <a:schemeClr val="accent2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Tools-Fig'!$E$22</c:f>
              <c:numCache>
                <c:formatCode>0%</c:formatCode>
                <c:ptCount val="1"/>
              </c:numCache>
            </c:numRef>
          </c:xVal>
          <c:yVal>
            <c:numRef>
              <c:f>'VTM Tools-Fig'!$C$22</c:f>
              <c:numCache>
                <c:formatCode>0.00%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816-4E56-889F-3D3ED529E93F}"/>
            </c:ext>
          </c:extLst>
        </c:ser>
        <c:ser>
          <c:idx val="20"/>
          <c:order val="20"/>
          <c:tx>
            <c:strRef>
              <c:f>'VTM Tools-Fig'!$B$23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80000"/>
                </a:schemeClr>
              </a:solidFill>
              <a:ln w="9525">
                <a:solidFill>
                  <a:schemeClr val="accent3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Tools-Fig'!$E$23</c:f>
              <c:numCache>
                <c:formatCode>0%</c:formatCode>
                <c:ptCount val="1"/>
              </c:numCache>
            </c:numRef>
          </c:xVal>
          <c:yVal>
            <c:numRef>
              <c:f>'VTM Tools-Fig'!$C$23</c:f>
              <c:numCache>
                <c:formatCode>0.00%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816-4E56-889F-3D3ED529E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2363704"/>
        <c:axId val="402963144"/>
      </c:scatterChart>
      <c:valAx>
        <c:axId val="402363704"/>
        <c:scaling>
          <c:orientation val="minMax"/>
          <c:max val="1.1000000000000001"/>
          <c:min val="0.85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963144"/>
        <c:crosses val="autoZero"/>
        <c:crossBetween val="midCat"/>
        <c:majorUnit val="2.5000000000000005E-2"/>
      </c:valAx>
      <c:valAx>
        <c:axId val="402963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3637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VTM </a:t>
            </a:r>
            <a:r>
              <a:rPr lang="en-US" sz="1400"/>
              <a:t>: </a:t>
            </a:r>
            <a:r>
              <a:rPr lang="en-US" sz="1400">
                <a:effectLst/>
              </a:rPr>
              <a:t>PSNR-Y vs (Enc + a*Dec)/(a+1) runtime ratio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'VTM Tools-Fig'!$B$3</c:f>
              <c:strCache>
                <c:ptCount val="1"/>
                <c:pt idx="0">
                  <c:v>CST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'VTM Tools-Fig'!$F$3</c:f>
              <c:numCache>
                <c:formatCode>0%</c:formatCode>
                <c:ptCount val="1"/>
                <c:pt idx="0">
                  <c:v>1.0033565449230071</c:v>
                </c:pt>
              </c:numCache>
            </c:numRef>
          </c:xVal>
          <c:yVal>
            <c:numRef>
              <c:f>'VTM Tools-Fig'!$C$3</c:f>
              <c:numCache>
                <c:formatCode>0.00%</c:formatCode>
                <c:ptCount val="1"/>
                <c:pt idx="0">
                  <c:v>3.0161919448571163E-3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CC-4C33-9C17-B2233EF2E735}"/>
            </c:ext>
          </c:extLst>
        </c:ser>
        <c:ser>
          <c:idx val="1"/>
          <c:order val="1"/>
          <c:tx>
            <c:strRef>
              <c:f>'VTM Tools-Fig'!$B$4</c:f>
              <c:strCache>
                <c:ptCount val="1"/>
                <c:pt idx="0">
                  <c:v>DQ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'VTM Tools-Fig'!$F$4</c:f>
              <c:numCache>
                <c:formatCode>0%</c:formatCode>
                <c:ptCount val="1"/>
                <c:pt idx="0">
                  <c:v>1.0090624171763369</c:v>
                </c:pt>
              </c:numCache>
            </c:numRef>
          </c:xVal>
          <c:yVal>
            <c:numRef>
              <c:f>'VTM Tools-Fig'!$C$4</c:f>
              <c:numCache>
                <c:formatCode>0.00%</c:formatCode>
                <c:ptCount val="1"/>
                <c:pt idx="0">
                  <c:v>1.6624247572993411E-2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3CC-4C33-9C17-B2233EF2E735}"/>
            </c:ext>
          </c:extLst>
        </c:ser>
        <c:ser>
          <c:idx val="2"/>
          <c:order val="2"/>
          <c:tx>
            <c:strRef>
              <c:f>'VTM Tools-Fig'!$B$5</c:f>
              <c:strCache>
                <c:ptCount val="1"/>
                <c:pt idx="0">
                  <c:v>CCLM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'VTM Tools-Fig'!$F$5</c:f>
              <c:numCache>
                <c:formatCode>0%</c:formatCode>
                <c:ptCount val="1"/>
                <c:pt idx="0">
                  <c:v>1.0117609127543976</c:v>
                </c:pt>
              </c:numCache>
            </c:numRef>
          </c:xVal>
          <c:yVal>
            <c:numRef>
              <c:f>'VTM Tools-Fig'!$C$5</c:f>
              <c:numCache>
                <c:formatCode>0.00%</c:formatCode>
                <c:ptCount val="1"/>
                <c:pt idx="0">
                  <c:v>9.5044252570601444E-3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3CC-4C33-9C17-B2233EF2E735}"/>
            </c:ext>
          </c:extLst>
        </c:ser>
        <c:ser>
          <c:idx val="3"/>
          <c:order val="3"/>
          <c:tx>
            <c:strRef>
              <c:f>'VTM Tools-Fig'!$B$6</c:f>
              <c:strCache>
                <c:ptCount val="1"/>
                <c:pt idx="0">
                  <c:v>MTS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'VTM Tools-Fig'!$F$6</c:f>
              <c:numCache>
                <c:formatCode>0%</c:formatCode>
                <c:ptCount val="1"/>
                <c:pt idx="0">
                  <c:v>0.96170634996300086</c:v>
                </c:pt>
              </c:numCache>
            </c:numRef>
          </c:xVal>
          <c:yVal>
            <c:numRef>
              <c:f>'VTM Tools-Fig'!$C$6</c:f>
              <c:numCache>
                <c:formatCode>0.00%</c:formatCode>
                <c:ptCount val="1"/>
                <c:pt idx="0">
                  <c:v>1.2611921393780949E-2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3CC-4C33-9C17-B2233EF2E735}"/>
            </c:ext>
          </c:extLst>
        </c:ser>
        <c:ser>
          <c:idx val="4"/>
          <c:order val="4"/>
          <c:tx>
            <c:strRef>
              <c:f>'VTM Tools-Fig'!$B$7</c:f>
              <c:strCache>
                <c:ptCount val="1"/>
                <c:pt idx="0">
                  <c:v>ALF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'VTM Tools-Fig'!$F$7</c:f>
              <c:numCache>
                <c:formatCode>0%</c:formatCode>
                <c:ptCount val="1"/>
                <c:pt idx="0">
                  <c:v>0.88738265856881371</c:v>
                </c:pt>
              </c:numCache>
            </c:numRef>
          </c:xVal>
          <c:yVal>
            <c:numRef>
              <c:f>'VTM Tools-Fig'!$C$7</c:f>
              <c:numCache>
                <c:formatCode>0.00%</c:formatCode>
                <c:ptCount val="1"/>
                <c:pt idx="0">
                  <c:v>3.6804416396930849E-2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3CC-4C33-9C17-B2233EF2E735}"/>
            </c:ext>
          </c:extLst>
        </c:ser>
        <c:ser>
          <c:idx val="5"/>
          <c:order val="5"/>
          <c:tx>
            <c:strRef>
              <c:f>'VTM Tools-Fig'!$B$8</c:f>
              <c:strCache>
                <c:ptCount val="1"/>
                <c:pt idx="0">
                  <c:v>AFF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'VTM Tools-Fig'!$F$8</c:f>
              <c:numCache>
                <c:formatCode>0%</c:formatCode>
                <c:ptCount val="1"/>
                <c:pt idx="0">
                  <c:v>0.96285714285714274</c:v>
                </c:pt>
              </c:numCache>
            </c:numRef>
          </c:xVal>
          <c:yVal>
            <c:numRef>
              <c:f>'VTM Tools-Fig'!$C$8</c:f>
              <c:numCache>
                <c:formatCode>0.00%</c:formatCode>
                <c:ptCount val="1"/>
                <c:pt idx="0">
                  <c:v>2.5662892903255453E-2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3CC-4C33-9C17-B2233EF2E735}"/>
            </c:ext>
          </c:extLst>
        </c:ser>
        <c:ser>
          <c:idx val="6"/>
          <c:order val="6"/>
          <c:tx>
            <c:strRef>
              <c:f>'VTM Tools-Fig'!$B$9</c:f>
              <c:strCache>
                <c:ptCount val="1"/>
                <c:pt idx="0">
                  <c:v>SBTMC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Tools-Fig'!$F$9</c:f>
              <c:numCache>
                <c:formatCode>0%</c:formatCode>
                <c:ptCount val="1"/>
                <c:pt idx="0">
                  <c:v>0.99339025448865204</c:v>
                </c:pt>
              </c:numCache>
            </c:numRef>
          </c:xVal>
          <c:yVal>
            <c:numRef>
              <c:f>'VTM Tools-Fig'!$C$9</c:f>
              <c:numCache>
                <c:formatCode>0.00%</c:formatCode>
                <c:ptCount val="1"/>
                <c:pt idx="0">
                  <c:v>5.3488169937942736E-3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3CC-4C33-9C17-B2233EF2E735}"/>
            </c:ext>
          </c:extLst>
        </c:ser>
        <c:ser>
          <c:idx val="7"/>
          <c:order val="7"/>
          <c:tx>
            <c:strRef>
              <c:f>'VTM Tools-Fig'!$B$10</c:f>
              <c:strCache>
                <c:ptCount val="1"/>
                <c:pt idx="0">
                  <c:v>AMVR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Tools-Fig'!$F$10</c:f>
              <c:numCache>
                <c:formatCode>0%</c:formatCode>
                <c:ptCount val="1"/>
                <c:pt idx="0">
                  <c:v>0.99535375512127866</c:v>
                </c:pt>
              </c:numCache>
            </c:numRef>
          </c:xVal>
          <c:yVal>
            <c:numRef>
              <c:f>'VTM Tools-Fig'!$C$10</c:f>
              <c:numCache>
                <c:formatCode>0.00%</c:formatCode>
                <c:ptCount val="1"/>
                <c:pt idx="0">
                  <c:v>8.8032562959610445E-3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3CC-4C33-9C17-B2233EF2E735}"/>
            </c:ext>
          </c:extLst>
        </c:ser>
        <c:ser>
          <c:idx val="8"/>
          <c:order val="8"/>
          <c:tx>
            <c:strRef>
              <c:f>'VTM Tools-Fig'!$B$11</c:f>
              <c:strCache>
                <c:ptCount val="1"/>
                <c:pt idx="0">
                  <c:v>HMVP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Tools-Fig'!$F$11</c:f>
              <c:numCache>
                <c:formatCode>0%</c:formatCode>
                <c:ptCount val="1"/>
                <c:pt idx="0">
                  <c:v>1.0031171845980675</c:v>
                </c:pt>
              </c:numCache>
            </c:numRef>
          </c:xVal>
          <c:yVal>
            <c:numRef>
              <c:f>'VTM Tools-Fig'!$C$11</c:f>
              <c:numCache>
                <c:formatCode>0.00%</c:formatCode>
                <c:ptCount val="1"/>
                <c:pt idx="0">
                  <c:v>4.2070767352494712E-3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D3CC-4C33-9C17-B2233EF2E735}"/>
            </c:ext>
          </c:extLst>
        </c:ser>
        <c:ser>
          <c:idx val="9"/>
          <c:order val="9"/>
          <c:tx>
            <c:strRef>
              <c:f>'VTM Tools-Fig'!$B$12</c:f>
              <c:strCache>
                <c:ptCount val="1"/>
                <c:pt idx="0">
                  <c:v>PMC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Tools-Fig'!$F$12</c:f>
              <c:numCache>
                <c:formatCode>0%</c:formatCode>
                <c:ptCount val="1"/>
                <c:pt idx="0">
                  <c:v>1.001341700998932</c:v>
                </c:pt>
              </c:numCache>
            </c:numRef>
          </c:xVal>
          <c:yVal>
            <c:numRef>
              <c:f>'VTM Tools-Fig'!$C$12</c:f>
              <c:numCache>
                <c:formatCode>0.00%</c:formatCode>
                <c:ptCount val="1"/>
                <c:pt idx="0">
                  <c:v>1.2975508460379092E-3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D3CC-4C33-9C17-B2233EF2E735}"/>
            </c:ext>
          </c:extLst>
        </c:ser>
        <c:ser>
          <c:idx val="10"/>
          <c:order val="10"/>
          <c:tx>
            <c:strRef>
              <c:f>'VTM Tools-Fig'!$B$13</c:f>
              <c:strCache>
                <c:ptCount val="1"/>
                <c:pt idx="0">
                  <c:v>TAP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Tools-Fig'!$F$13</c:f>
              <c:numCache>
                <c:formatCode>0%</c:formatCode>
                <c:ptCount val="1"/>
                <c:pt idx="0">
                  <c:v>1.0027090583370335</c:v>
                </c:pt>
              </c:numCache>
            </c:numRef>
          </c:xVal>
          <c:yVal>
            <c:numRef>
              <c:f>'VTM Tools-Fig'!$C$13</c:f>
              <c:numCache>
                <c:formatCode>0.00%</c:formatCode>
                <c:ptCount val="1"/>
                <c:pt idx="0">
                  <c:v>3.7195176865799577E-3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1B3-4058-80EC-7E3D22BC6AB8}"/>
            </c:ext>
          </c:extLst>
        </c:ser>
        <c:ser>
          <c:idx val="11"/>
          <c:order val="11"/>
          <c:tx>
            <c:strRef>
              <c:f>'VTM Tools-Fig'!$B$14</c:f>
              <c:strCache>
                <c:ptCount val="1"/>
                <c:pt idx="0">
                  <c:v>BDOF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'VTM Tools-Fig'!$F$14</c:f>
              <c:numCache>
                <c:formatCode>0%</c:formatCode>
                <c:ptCount val="1"/>
                <c:pt idx="0">
                  <c:v>0.94000263048769661</c:v>
                </c:pt>
              </c:numCache>
            </c:numRef>
          </c:xVal>
          <c:yVal>
            <c:numRef>
              <c:f>'VTM Tools-Fig'!$C$14</c:f>
              <c:numCache>
                <c:formatCode>0.00%</c:formatCode>
                <c:ptCount val="1"/>
                <c:pt idx="0">
                  <c:v>1.1880323080200823E-2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1B3-4058-80EC-7E3D22BC6AB8}"/>
            </c:ext>
          </c:extLst>
        </c:ser>
        <c:ser>
          <c:idx val="12"/>
          <c:order val="12"/>
          <c:tx>
            <c:strRef>
              <c:f>'VTM Tools-Fig'!$B$15</c:f>
              <c:strCache>
                <c:ptCount val="1"/>
                <c:pt idx="0">
                  <c:v>CIIP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Tools-Fig'!$F$15</c:f>
              <c:numCache>
                <c:formatCode>0%</c:formatCode>
                <c:ptCount val="1"/>
                <c:pt idx="0">
                  <c:v>0.99468743923914793</c:v>
                </c:pt>
              </c:numCache>
            </c:numRef>
          </c:xVal>
          <c:yVal>
            <c:numRef>
              <c:f>'VTM Tools-Fig'!$C$15</c:f>
              <c:numCache>
                <c:formatCode>0.00%</c:formatCode>
                <c:ptCount val="1"/>
                <c:pt idx="0">
                  <c:v>4.7348632480186982E-3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1B3-4058-80EC-7E3D22BC6AB8}"/>
            </c:ext>
          </c:extLst>
        </c:ser>
        <c:ser>
          <c:idx val="13"/>
          <c:order val="13"/>
          <c:tx>
            <c:strRef>
              <c:f>'VTM Tools-Fig'!$B$16</c:f>
              <c:strCache>
                <c:ptCount val="1"/>
                <c:pt idx="0">
                  <c:v>MMVD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Tools-Fig'!$F$16</c:f>
              <c:numCache>
                <c:formatCode>0%</c:formatCode>
                <c:ptCount val="1"/>
                <c:pt idx="0">
                  <c:v>0.98731762497775233</c:v>
                </c:pt>
              </c:numCache>
            </c:numRef>
          </c:xVal>
          <c:yVal>
            <c:numRef>
              <c:f>'VTM Tools-Fig'!$C$16</c:f>
              <c:numCache>
                <c:formatCode>0.00%</c:formatCode>
                <c:ptCount val="1"/>
                <c:pt idx="0">
                  <c:v>8.5502200204948878E-3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1B3-4058-80EC-7E3D22BC6AB8}"/>
            </c:ext>
          </c:extLst>
        </c:ser>
        <c:ser>
          <c:idx val="14"/>
          <c:order val="14"/>
          <c:tx>
            <c:strRef>
              <c:f>'VTM Tools-Fig'!$B$17</c:f>
              <c:strCache>
                <c:ptCount val="1"/>
                <c:pt idx="0">
                  <c:v>BPWA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Tools-Fig'!$F$17</c:f>
              <c:numCache>
                <c:formatCode>0%</c:formatCode>
                <c:ptCount val="1"/>
                <c:pt idx="0">
                  <c:v>1.0007193681490671</c:v>
                </c:pt>
              </c:numCache>
            </c:numRef>
          </c:xVal>
          <c:yVal>
            <c:numRef>
              <c:f>'VTM Tools-Fig'!$C$17</c:f>
              <c:numCache>
                <c:formatCode>0.00%</c:formatCode>
                <c:ptCount val="1"/>
                <c:pt idx="0">
                  <c:v>4.3685928851242856E-3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1B3-4058-80EC-7E3D22BC6AB8}"/>
            </c:ext>
          </c:extLst>
        </c:ser>
        <c:ser>
          <c:idx val="15"/>
          <c:order val="15"/>
          <c:tx>
            <c:strRef>
              <c:f>'VTM Tools-Fig'!$B$18</c:f>
              <c:strCache>
                <c:ptCount val="1"/>
                <c:pt idx="0">
                  <c:v>MRLP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Tools-Fig'!$F$18</c:f>
              <c:numCache>
                <c:formatCode>0%</c:formatCode>
                <c:ptCount val="1"/>
                <c:pt idx="0">
                  <c:v>0.98762483976258664</c:v>
                </c:pt>
              </c:numCache>
            </c:numRef>
          </c:xVal>
          <c:yVal>
            <c:numRef>
              <c:f>'VTM Tools-Fig'!$C$18</c:f>
              <c:numCache>
                <c:formatCode>0.00%</c:formatCode>
                <c:ptCount val="1"/>
                <c:pt idx="0">
                  <c:v>2.6491973974277199E-3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1B3-4058-80EC-7E3D22BC6AB8}"/>
            </c:ext>
          </c:extLst>
        </c:ser>
        <c:ser>
          <c:idx val="16"/>
          <c:order val="16"/>
          <c:tx>
            <c:strRef>
              <c:f>'VTM Tools-Fig'!$B$19</c:f>
              <c:strCache>
                <c:ptCount val="1"/>
                <c:pt idx="0">
                  <c:v>CPR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Tools-Fig'!$F$19</c:f>
              <c:numCache>
                <c:formatCode>0%</c:formatCode>
                <c:ptCount val="1"/>
                <c:pt idx="0">
                  <c:v>0.9951480346454592</c:v>
                </c:pt>
              </c:numCache>
            </c:numRef>
          </c:xVal>
          <c:yVal>
            <c:numRef>
              <c:f>'VTM Tools-Fig'!$C$19</c:f>
              <c:numCache>
                <c:formatCode>0.00%</c:formatCode>
                <c:ptCount val="1"/>
                <c:pt idx="0">
                  <c:v>8.5262594619383387E-4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1B3-4058-80EC-7E3D22BC6AB8}"/>
            </c:ext>
          </c:extLst>
        </c:ser>
        <c:ser>
          <c:idx val="17"/>
          <c:order val="17"/>
          <c:tx>
            <c:strRef>
              <c:f>'VTM Tools-Fig'!$B$20</c:f>
              <c:strCache>
                <c:ptCount val="1"/>
                <c:pt idx="0">
                  <c:v>SAO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6">
                  <a:lumMod val="80000"/>
                  <a:lumOff val="20000"/>
                </a:schemeClr>
              </a:solidFill>
              <a:ln w="9525">
                <a:solidFill>
                  <a:schemeClr val="accent6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'VTM Tools-Fig'!$F$20</c:f>
              <c:numCache>
                <c:formatCode>0%</c:formatCode>
                <c:ptCount val="1"/>
                <c:pt idx="0">
                  <c:v>1.0071957653091557</c:v>
                </c:pt>
              </c:numCache>
            </c:numRef>
          </c:xVal>
          <c:yVal>
            <c:numRef>
              <c:f>'VTM Tools-Fig'!$C$20</c:f>
              <c:numCache>
                <c:formatCode>0.00%</c:formatCode>
                <c:ptCount val="1"/>
                <c:pt idx="0">
                  <c:v>7.0950039164624128E-3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1B3-4058-80EC-7E3D22BC6AB8}"/>
            </c:ext>
          </c:extLst>
        </c:ser>
        <c:ser>
          <c:idx val="18"/>
          <c:order val="18"/>
          <c:tx>
            <c:strRef>
              <c:f>'VTM Tools-Fig'!$B$21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>
                  <a:lumMod val="80000"/>
                </a:schemeClr>
              </a:solidFill>
              <a:ln w="9525">
                <a:solidFill>
                  <a:schemeClr val="accent1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Tools-Fig'!$F$21</c:f>
              <c:numCache>
                <c:formatCode>0%</c:formatCode>
                <c:ptCount val="1"/>
              </c:numCache>
            </c:numRef>
          </c:xVal>
          <c:yVal>
            <c:numRef>
              <c:f>'VTM Tools-Fig'!$C$21</c:f>
              <c:numCache>
                <c:formatCode>0.00%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31B3-4058-80EC-7E3D22BC6AB8}"/>
            </c:ext>
          </c:extLst>
        </c:ser>
        <c:ser>
          <c:idx val="19"/>
          <c:order val="19"/>
          <c:tx>
            <c:strRef>
              <c:f>'VTM Tools-Fig'!$B$22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>
                  <a:lumMod val="80000"/>
                </a:schemeClr>
              </a:solidFill>
              <a:ln w="9525">
                <a:solidFill>
                  <a:schemeClr val="accent2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Tools-Fig'!$F$22</c:f>
              <c:numCache>
                <c:formatCode>0%</c:formatCode>
                <c:ptCount val="1"/>
              </c:numCache>
            </c:numRef>
          </c:xVal>
          <c:yVal>
            <c:numRef>
              <c:f>'VTM Tools-Fig'!$C$22</c:f>
              <c:numCache>
                <c:formatCode>0.00%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31B3-4058-80EC-7E3D22BC6AB8}"/>
            </c:ext>
          </c:extLst>
        </c:ser>
        <c:ser>
          <c:idx val="20"/>
          <c:order val="20"/>
          <c:tx>
            <c:strRef>
              <c:f>'VTM Tools-Fig'!$B$23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3">
                  <a:lumMod val="80000"/>
                </a:schemeClr>
              </a:solidFill>
              <a:ln w="9525">
                <a:solidFill>
                  <a:schemeClr val="accent3">
                    <a:lumMod val="80000"/>
                  </a:schemeClr>
                </a:solidFill>
              </a:ln>
              <a:effectLst/>
            </c:spPr>
          </c:marker>
          <c:xVal>
            <c:numRef>
              <c:f>'VTM Tools-Fig'!$F$23</c:f>
              <c:numCache>
                <c:formatCode>0%</c:formatCode>
                <c:ptCount val="1"/>
              </c:numCache>
            </c:numRef>
          </c:xVal>
          <c:yVal>
            <c:numRef>
              <c:f>'VTM Tools-Fig'!$C$23</c:f>
              <c:numCache>
                <c:formatCode>0.00%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31B3-4058-80EC-7E3D22BC6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2363704"/>
        <c:axId val="402963144"/>
      </c:scatterChart>
      <c:valAx>
        <c:axId val="402363704"/>
        <c:scaling>
          <c:orientation val="minMax"/>
          <c:max val="1.1000000000000001"/>
          <c:min val="0.85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963144"/>
        <c:crosses val="autoZero"/>
        <c:crossBetween val="midCat"/>
        <c:majorUnit val="2.5000000000000005E-2"/>
      </c:valAx>
      <c:valAx>
        <c:axId val="402963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23637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6275</xdr:colOff>
      <xdr:row>1</xdr:row>
      <xdr:rowOff>179968</xdr:rowOff>
    </xdr:from>
    <xdr:to>
      <xdr:col>25</xdr:col>
      <xdr:colOff>0</xdr:colOff>
      <xdr:row>40</xdr:row>
      <xdr:rowOff>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758FB0-7622-4D54-927E-ACA01E0BA8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601531</xdr:colOff>
      <xdr:row>40</xdr:row>
      <xdr:rowOff>4472</xdr:rowOff>
    </xdr:from>
    <xdr:to>
      <xdr:col>25</xdr:col>
      <xdr:colOff>0</xdr:colOff>
      <xdr:row>79</xdr:row>
      <xdr:rowOff>11206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9B37819-3C89-4D62-8177-DABF6B3886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605117</xdr:colOff>
      <xdr:row>79</xdr:row>
      <xdr:rowOff>942</xdr:rowOff>
    </xdr:from>
    <xdr:to>
      <xdr:col>24</xdr:col>
      <xdr:colOff>605116</xdr:colOff>
      <xdr:row>119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BAF1145-31C6-46AC-B046-865820FD53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zoomScale="55" zoomScaleNormal="55" workbookViewId="0">
      <selection activeCell="C5" sqref="C5"/>
    </sheetView>
  </sheetViews>
  <sheetFormatPr defaultColWidth="8.6640625" defaultRowHeight="14.4"/>
  <cols>
    <col min="1" max="1" width="73.33203125" style="7" customWidth="1"/>
    <col min="2" max="2" width="20.33203125" style="6" customWidth="1"/>
    <col min="3" max="7" width="14.6640625" style="5" customWidth="1"/>
    <col min="8" max="9" width="14.6640625" style="6" customWidth="1"/>
    <col min="10" max="16" width="14.6640625" customWidth="1"/>
  </cols>
  <sheetData>
    <row r="1" spans="1:12" ht="30" customHeight="1">
      <c r="A1" s="40"/>
    </row>
    <row r="2" spans="1:12" ht="30" customHeight="1">
      <c r="A2" s="41"/>
      <c r="B2" s="42"/>
    </row>
    <row r="3" spans="1:12" ht="30" customHeight="1">
      <c r="A3" s="40"/>
      <c r="B3" s="13"/>
    </row>
    <row r="4" spans="1:12" ht="30" customHeight="1" thickBot="1">
      <c r="A4" s="40"/>
      <c r="B4" s="13"/>
    </row>
    <row r="5" spans="1:12" ht="30" customHeight="1" thickBot="1">
      <c r="A5" s="12"/>
      <c r="B5" s="13"/>
      <c r="C5" s="62"/>
      <c r="D5" s="63"/>
      <c r="E5" s="63"/>
      <c r="F5" s="63"/>
      <c r="G5" s="63" t="s">
        <v>23</v>
      </c>
      <c r="H5" s="63"/>
      <c r="I5" s="63"/>
      <c r="J5" s="63"/>
      <c r="K5" s="63"/>
      <c r="L5" s="64"/>
    </row>
    <row r="6" spans="1:12" s="1" customFormat="1" ht="42.6" customHeight="1" thickBot="1">
      <c r="A6" s="15" t="s">
        <v>3</v>
      </c>
      <c r="B6" s="28" t="s">
        <v>4</v>
      </c>
      <c r="C6" s="14" t="s">
        <v>0</v>
      </c>
      <c r="D6" s="16" t="s">
        <v>1</v>
      </c>
      <c r="E6" s="16" t="s">
        <v>2</v>
      </c>
      <c r="F6" s="29" t="s">
        <v>16</v>
      </c>
      <c r="G6" s="29" t="s">
        <v>17</v>
      </c>
      <c r="H6" s="31" t="s">
        <v>18</v>
      </c>
      <c r="I6" s="30" t="s">
        <v>19</v>
      </c>
      <c r="J6" s="30" t="s">
        <v>38</v>
      </c>
      <c r="K6" s="30" t="s">
        <v>39</v>
      </c>
      <c r="L6" s="30" t="s">
        <v>34</v>
      </c>
    </row>
    <row r="7" spans="1:12" s="3" customFormat="1" ht="30" customHeight="1" thickBot="1">
      <c r="A7" s="15" t="str">
        <f>'VTM Tools'!A7</f>
        <v>Chroma separate tree</v>
      </c>
      <c r="B7" s="28" t="str">
        <f>'VTM Tools'!B7</f>
        <v>CST</v>
      </c>
      <c r="C7" s="68">
        <f>'VTM Tools'!J7</f>
        <v>3.0161919448571163E-3</v>
      </c>
      <c r="D7" s="69">
        <f>'VTM Tools'!K7</f>
        <v>2.438880379726464E-2</v>
      </c>
      <c r="E7" s="69">
        <f>'VTM Tools'!L7</f>
        <v>2.5754063236819783E-2</v>
      </c>
      <c r="F7" s="70">
        <f>'VTM Tools'!M7</f>
        <v>1.01</v>
      </c>
      <c r="G7" s="70">
        <f>'VTM Tools'!N7</f>
        <v>1.01</v>
      </c>
      <c r="H7" s="70">
        <f>'VTM Tools'!O7</f>
        <v>1.002367576922691</v>
      </c>
      <c r="I7" s="80">
        <f>'VTM Tools'!P7</f>
        <v>0.99577067533323482</v>
      </c>
      <c r="J7" s="54"/>
      <c r="K7" s="55"/>
      <c r="L7" s="56"/>
    </row>
    <row r="8" spans="1:12" s="3" customFormat="1" ht="30" customHeight="1" thickBot="1">
      <c r="A8" s="15" t="str">
        <f>'VTM Tools'!A8</f>
        <v>Dependent quantization</v>
      </c>
      <c r="B8" s="28" t="str">
        <f>'VTM Tools'!B8</f>
        <v>DQ</v>
      </c>
      <c r="C8" s="72">
        <f>'VTM Tools'!J8</f>
        <v>1.6624247572993411E-2</v>
      </c>
      <c r="D8" s="73">
        <f>'VTM Tools'!K8</f>
        <v>5.1479564977949732E-3</v>
      </c>
      <c r="E8" s="73">
        <f>'VTM Tools'!L8</f>
        <v>5.7946408704609984E-4</v>
      </c>
      <c r="F8" s="74">
        <f>'VTM Tools'!M8</f>
        <v>0.94990911316303495</v>
      </c>
      <c r="G8" s="74">
        <f>'VTM Tools'!N8</f>
        <v>1.0161607878842807</v>
      </c>
      <c r="H8" s="74">
        <f>'VTM Tools'!O8</f>
        <v>0.96</v>
      </c>
      <c r="I8" s="81">
        <f>'VTM Tools'!P8</f>
        <v>1.02</v>
      </c>
      <c r="J8" s="57"/>
      <c r="K8" s="58"/>
      <c r="L8" s="47"/>
    </row>
    <row r="9" spans="1:12" s="2" customFormat="1" ht="30" customHeight="1" thickBot="1">
      <c r="A9" s="15" t="str">
        <f>'VTM Tools'!A9</f>
        <v>Cross-component linear model</v>
      </c>
      <c r="B9" s="28" t="str">
        <f>'VTM Tools'!B9</f>
        <v>CCLM</v>
      </c>
      <c r="C9" s="72">
        <f>'VTM Tools'!J9</f>
        <v>9.5044252570601444E-3</v>
      </c>
      <c r="D9" s="73">
        <f>'VTM Tools'!K9</f>
        <v>0.16611112704227185</v>
      </c>
      <c r="E9" s="73">
        <f>'VTM Tools'!L9</f>
        <v>0.16666516350720656</v>
      </c>
      <c r="F9" s="74">
        <f>'VTM Tools'!M9</f>
        <v>0.99</v>
      </c>
      <c r="G9" s="74">
        <f>'VTM Tools'!N9</f>
        <v>1</v>
      </c>
      <c r="H9" s="74">
        <f>'VTM Tools'!O9</f>
        <v>1.0032335323977546</v>
      </c>
      <c r="I9" s="81">
        <f>'VTM Tools'!P9</f>
        <v>1.0285698743606353</v>
      </c>
      <c r="J9" s="57"/>
      <c r="K9" s="58"/>
      <c r="L9" s="47"/>
    </row>
    <row r="10" spans="1:12" s="2" customFormat="1" ht="30" customHeight="1" thickBot="1">
      <c r="A10" s="15" t="str">
        <f>'VTM Tools'!A10</f>
        <v>multiple transform set</v>
      </c>
      <c r="B10" s="28" t="str">
        <f>'VTM Tools'!B10</f>
        <v>MTS</v>
      </c>
      <c r="C10" s="72">
        <f>'VTM Tools'!J10</f>
        <v>1.2611921393780949E-2</v>
      </c>
      <c r="D10" s="73">
        <f>'VTM Tools'!K10</f>
        <v>1.1357590920422492E-2</v>
      </c>
      <c r="E10" s="73">
        <f>'VTM Tools'!L10</f>
        <v>1.2777932239483321E-2</v>
      </c>
      <c r="F10" s="74">
        <f>'VTM Tools'!M10</f>
        <v>0.89775158079818029</v>
      </c>
      <c r="G10" s="74">
        <f>'VTM Tools'!N10</f>
        <v>0.96965123569531597</v>
      </c>
      <c r="H10" s="74">
        <f>'VTM Tools'!O10</f>
        <v>0.89451567253321285</v>
      </c>
      <c r="I10" s="81">
        <f>'VTM Tools'!P10</f>
        <v>0.97561903866312083</v>
      </c>
      <c r="J10" s="57"/>
      <c r="K10" s="58"/>
      <c r="L10" s="47"/>
    </row>
    <row r="11" spans="1:12" s="4" customFormat="1" ht="30" customHeight="1" thickBot="1">
      <c r="A11" s="15" t="str">
        <f>'VTM Tools'!A11</f>
        <v>Adaptive loop filter</v>
      </c>
      <c r="B11" s="28" t="str">
        <f>'VTM Tools'!B11</f>
        <v>ALF</v>
      </c>
      <c r="C11" s="72">
        <f>'VTM Tools'!J11</f>
        <v>3.6804416396930849E-2</v>
      </c>
      <c r="D11" s="73">
        <f>'VTM Tools'!K11</f>
        <v>3.5410087214413043E-2</v>
      </c>
      <c r="E11" s="73">
        <f>'VTM Tools'!L11</f>
        <v>3.1538505683262809E-2</v>
      </c>
      <c r="F11" s="74">
        <f>'VTM Tools'!M11</f>
        <v>1.0000460164364235</v>
      </c>
      <c r="G11" s="74">
        <f>'VTM Tools'!N11</f>
        <v>0.86555186725449473</v>
      </c>
      <c r="H11" s="74">
        <f>'VTM Tools'!O11</f>
        <v>1.01</v>
      </c>
      <c r="I11" s="81">
        <f>'VTM Tools'!P11</f>
        <v>0.87</v>
      </c>
      <c r="J11" s="57"/>
      <c r="K11" s="58"/>
      <c r="L11" s="47"/>
    </row>
    <row r="12" spans="1:12" s="4" customFormat="1" ht="30" customHeight="1" thickBot="1">
      <c r="A12" s="15" t="str">
        <f>'VTM Tools'!A12</f>
        <v>Affine motion model</v>
      </c>
      <c r="B12" s="28" t="str">
        <f>'VTM Tools'!B12</f>
        <v>AFF</v>
      </c>
      <c r="C12" s="72">
        <f>'VTM Tools'!J12</f>
        <v>2.5662892903255453E-2</v>
      </c>
      <c r="D12" s="73">
        <f>'VTM Tools'!K12</f>
        <v>1.8506358486797343E-2</v>
      </c>
      <c r="E12" s="73">
        <f>'VTM Tools'!L12</f>
        <v>1.7872871632973613E-2</v>
      </c>
      <c r="F12" s="74">
        <f>'VTM Tools'!M12</f>
        <v>0.89</v>
      </c>
      <c r="G12" s="74">
        <f>'VTM Tools'!N12</f>
        <v>0.98</v>
      </c>
      <c r="H12" s="74">
        <f>'VTM Tools'!O12</f>
        <v>0.89</v>
      </c>
      <c r="I12" s="81">
        <f>'VTM Tools'!P12</f>
        <v>0.97</v>
      </c>
      <c r="J12" s="57"/>
      <c r="K12" s="58"/>
      <c r="L12" s="47"/>
    </row>
    <row r="13" spans="1:12" s="4" customFormat="1" ht="30" customHeight="1" thickBot="1">
      <c r="A13" s="15" t="str">
        <f>'VTM Tools'!A13</f>
        <v>subblock-based temporal merging candidates</v>
      </c>
      <c r="B13" s="28" t="str">
        <f>'VTM Tools'!B13</f>
        <v>SBTMC</v>
      </c>
      <c r="C13" s="72">
        <f>'VTM Tools'!J13</f>
        <v>5.3488169937942736E-3</v>
      </c>
      <c r="D13" s="73">
        <f>'VTM Tools'!K13</f>
        <v>4.2049022693037086E-3</v>
      </c>
      <c r="E13" s="73">
        <f>'VTM Tools'!L13</f>
        <v>4.7786616170027258E-3</v>
      </c>
      <c r="F13" s="74">
        <f>'VTM Tools'!M13</f>
        <v>1.0024156344573751</v>
      </c>
      <c r="G13" s="74">
        <f>'VTM Tools'!N13</f>
        <v>0.9941746547306255</v>
      </c>
      <c r="H13" s="74">
        <f>'VTM Tools'!O13</f>
        <v>1</v>
      </c>
      <c r="I13" s="81">
        <f>'VTM Tools'!P13</f>
        <v>0.99</v>
      </c>
      <c r="J13" s="57"/>
      <c r="K13" s="58"/>
      <c r="L13" s="47"/>
    </row>
    <row r="14" spans="1:12" s="2" customFormat="1" ht="30" customHeight="1" thickBot="1">
      <c r="A14" s="15" t="str">
        <f>'VTM Tools'!A14</f>
        <v>Adaptive motion vector resolution</v>
      </c>
      <c r="B14" s="28" t="str">
        <f>'VTM Tools'!B14</f>
        <v>AMVR</v>
      </c>
      <c r="C14" s="72">
        <f>'VTM Tools'!J14</f>
        <v>8.8032562959610445E-3</v>
      </c>
      <c r="D14" s="73">
        <f>'VTM Tools'!K14</f>
        <v>1.3900710130881988E-2</v>
      </c>
      <c r="E14" s="73">
        <f>'VTM Tools'!L14</f>
        <v>1.4138162174497074E-2</v>
      </c>
      <c r="F14" s="74">
        <f>'VTM Tools'!M14</f>
        <v>0.91180980365284192</v>
      </c>
      <c r="G14" s="74">
        <f>'VTM Tools'!N14</f>
        <v>1.0088571280075096</v>
      </c>
      <c r="H14" s="74">
        <f>'VTM Tools'!O14</f>
        <v>0.91</v>
      </c>
      <c r="I14" s="81">
        <f>'VTM Tools'!P14</f>
        <v>1.01</v>
      </c>
      <c r="J14" s="57"/>
      <c r="K14" s="58"/>
      <c r="L14" s="47"/>
    </row>
    <row r="15" spans="1:12" s="2" customFormat="1" ht="30" customHeight="1" thickBot="1">
      <c r="A15" s="15" t="str">
        <f>'VTM Tools'!A15</f>
        <v>History based motion vector prediction</v>
      </c>
      <c r="B15" s="28" t="str">
        <f>'VTM Tools'!B15</f>
        <v>HMVP</v>
      </c>
      <c r="C15" s="72">
        <f>'VTM Tools'!J15</f>
        <v>4.2070767352494712E-3</v>
      </c>
      <c r="D15" s="73">
        <f>'VTM Tools'!K15</f>
        <v>4.8527273967381808E-3</v>
      </c>
      <c r="E15" s="73">
        <f>'VTM Tools'!L15</f>
        <v>4.9147945381753082E-3</v>
      </c>
      <c r="F15" s="74">
        <f>'VTM Tools'!M15</f>
        <v>1.0158586937039344</v>
      </c>
      <c r="G15" s="74">
        <f>'VTM Tools'!N15</f>
        <v>1.0029636484448352</v>
      </c>
      <c r="H15" s="74">
        <f>'VTM Tools'!O15</f>
        <v>1.01</v>
      </c>
      <c r="I15" s="81">
        <f>'VTM Tools'!P15</f>
        <v>1</v>
      </c>
      <c r="J15" s="57"/>
      <c r="K15" s="58"/>
      <c r="L15" s="47"/>
    </row>
    <row r="16" spans="1:12" s="4" customFormat="1" ht="30" customHeight="1" thickBot="1">
      <c r="A16" s="15" t="str">
        <f>'VTM Tools'!A16</f>
        <v>Pairwise merge candidate</v>
      </c>
      <c r="B16" s="28" t="str">
        <f>'VTM Tools'!B16</f>
        <v>PMC</v>
      </c>
      <c r="C16" s="72">
        <f>'VTM Tools'!J16</f>
        <v>1.2975508460379092E-3</v>
      </c>
      <c r="D16" s="73">
        <f>'VTM Tools'!K16</f>
        <v>7.3937003607488596E-4</v>
      </c>
      <c r="E16" s="73">
        <f>'VTM Tools'!L16</f>
        <v>5.0006141188199866E-4</v>
      </c>
      <c r="F16" s="74">
        <f>'VTM Tools'!M16</f>
        <v>1.0028020597340304</v>
      </c>
      <c r="G16" s="74">
        <f>'VTM Tools'!N16</f>
        <v>1.0026636257085031</v>
      </c>
      <c r="H16" s="74">
        <f>'VTM Tools'!O16</f>
        <v>1</v>
      </c>
      <c r="I16" s="81">
        <f>'VTM Tools'!P16</f>
        <v>1</v>
      </c>
      <c r="J16" s="57"/>
      <c r="K16" s="58"/>
      <c r="L16" s="47"/>
    </row>
    <row r="17" spans="1:12" s="9" customFormat="1" ht="30" customHeight="1" thickBot="1">
      <c r="A17" s="15" t="str">
        <f>'VTM Tools'!A17</f>
        <v>Triangular partition</v>
      </c>
      <c r="B17" s="28" t="str">
        <f>'VTM Tools'!B17</f>
        <v>TAP</v>
      </c>
      <c r="C17" s="72">
        <f>'VTM Tools'!J17</f>
        <v>3.7195176865799577E-3</v>
      </c>
      <c r="D17" s="73">
        <f>'VTM Tools'!K17</f>
        <v>6.5736534791585033E-3</v>
      </c>
      <c r="E17" s="73">
        <f>'VTM Tools'!L17</f>
        <v>6.7231472714606392E-3</v>
      </c>
      <c r="F17" s="74">
        <f>'VTM Tools'!M17</f>
        <v>0.90430428940884422</v>
      </c>
      <c r="G17" s="74">
        <f>'VTM Tools'!N17</f>
        <v>1.0089370878849375</v>
      </c>
      <c r="H17" s="74">
        <f>'VTM Tools'!O17</f>
        <v>0.9</v>
      </c>
      <c r="I17" s="81">
        <f>'VTM Tools'!P17</f>
        <v>1.03</v>
      </c>
      <c r="J17" s="57"/>
      <c r="K17" s="58"/>
      <c r="L17" s="47"/>
    </row>
    <row r="18" spans="1:12" s="9" customFormat="1" ht="30" customHeight="1" thickBot="1">
      <c r="A18" s="15" t="str">
        <f>'VTM Tools'!A18</f>
        <v>Bi-directional optical flow</v>
      </c>
      <c r="B18" s="28" t="str">
        <f>'VTM Tools'!B18</f>
        <v>BDOF</v>
      </c>
      <c r="C18" s="72">
        <f>'VTM Tools'!J18</f>
        <v>1.1880323080200823E-2</v>
      </c>
      <c r="D18" s="73">
        <f>'VTM Tools'!K18</f>
        <v>3.9424581217964404E-3</v>
      </c>
      <c r="E18" s="73">
        <f>'VTM Tools'!L18</f>
        <v>2.5956287882575053E-3</v>
      </c>
      <c r="F18" s="74">
        <f>'VTM Tools'!M18</f>
        <v>0.9303936613250029</v>
      </c>
      <c r="G18" s="74">
        <f>'VTM Tools'!N18</f>
        <v>0.95660719425045837</v>
      </c>
      <c r="H18" s="74">
        <f>'VTM Tools'!O18</f>
        <v>0.91</v>
      </c>
      <c r="I18" s="81">
        <f>'VTM Tools'!P18</f>
        <v>0.93</v>
      </c>
      <c r="J18" s="57"/>
      <c r="K18" s="58"/>
      <c r="L18" s="47"/>
    </row>
    <row r="19" spans="1:12" s="9" customFormat="1" ht="30" customHeight="1" thickBot="1">
      <c r="A19" s="15" t="str">
        <f>'VTM Tools'!A19</f>
        <v>Combined intra/inter prediction</v>
      </c>
      <c r="B19" s="28" t="str">
        <f>'VTM Tools'!B19</f>
        <v>CIIP</v>
      </c>
      <c r="C19" s="72">
        <f>'VTM Tools'!J19</f>
        <v>4.7348632480186982E-3</v>
      </c>
      <c r="D19" s="73">
        <f>'VTM Tools'!K19</f>
        <v>2.3142587639259989E-3</v>
      </c>
      <c r="E19" s="73">
        <f>'VTM Tools'!L19</f>
        <v>2.7925233396624226E-3</v>
      </c>
      <c r="F19" s="74">
        <f>'VTM Tools'!M19</f>
        <v>0.95737906791953697</v>
      </c>
      <c r="G19" s="74">
        <f>'VTM Tools'!N19</f>
        <v>1.0030408469047558</v>
      </c>
      <c r="H19" s="74">
        <f>'VTM Tools'!O19</f>
        <v>0.95</v>
      </c>
      <c r="I19" s="81">
        <f>'VTM Tools'!P19</f>
        <v>1</v>
      </c>
      <c r="J19" s="57"/>
      <c r="K19" s="58"/>
      <c r="L19" s="47"/>
    </row>
    <row r="20" spans="1:12" s="9" customFormat="1" ht="30" customHeight="1" thickBot="1">
      <c r="A20" s="15" t="str">
        <f>'VTM Tools'!A20</f>
        <v>Merge with MVD</v>
      </c>
      <c r="B20" s="28" t="str">
        <f>'VTM Tools'!B20</f>
        <v>MMVD</v>
      </c>
      <c r="C20" s="72">
        <f>'VTM Tools'!J20</f>
        <v>8.5502200204948878E-3</v>
      </c>
      <c r="D20" s="73">
        <f>'VTM Tools'!K20</f>
        <v>6.3431028634479171E-3</v>
      </c>
      <c r="E20" s="73">
        <f>'VTM Tools'!L20</f>
        <v>6.5450933493686582E-3</v>
      </c>
      <c r="F20" s="74">
        <f>'VTM Tools'!M20</f>
        <v>0.88941106185182539</v>
      </c>
      <c r="G20" s="74">
        <f>'VTM Tools'!N20</f>
        <v>1.0088392813061178</v>
      </c>
      <c r="H20" s="74">
        <f>'VTM Tools'!O20</f>
        <v>0.88</v>
      </c>
      <c r="I20" s="81">
        <f>'VTM Tools'!P20</f>
        <v>1</v>
      </c>
      <c r="J20" s="57"/>
      <c r="K20" s="58"/>
      <c r="L20" s="47"/>
    </row>
    <row r="21" spans="1:12" s="9" customFormat="1" ht="30" customHeight="1" thickBot="1">
      <c r="A21" s="15" t="str">
        <f>'VTM Tools'!A21</f>
        <v>Bi-predictive weighted averaging</v>
      </c>
      <c r="B21" s="28" t="str">
        <f>'VTM Tools'!B21</f>
        <v>BPWA</v>
      </c>
      <c r="C21" s="72">
        <f>'VTM Tools'!J21</f>
        <v>4.3685928851242856E-3</v>
      </c>
      <c r="D21" s="73">
        <f>'VTM Tools'!K21</f>
        <v>6.5221312251118931E-3</v>
      </c>
      <c r="E21" s="73">
        <f>'VTM Tools'!L21</f>
        <v>6.6429261627849899E-3</v>
      </c>
      <c r="F21" s="74">
        <f>'VTM Tools'!M21</f>
        <v>0.97442566155847121</v>
      </c>
      <c r="G21" s="74">
        <f>'VTM Tools'!N21</f>
        <v>1.0109409154214111</v>
      </c>
      <c r="H21" s="74">
        <f>'VTM Tools'!O21</f>
        <v>0.97</v>
      </c>
      <c r="I21" s="81">
        <f>'VTM Tools'!P21</f>
        <v>1</v>
      </c>
      <c r="J21" s="57"/>
      <c r="K21" s="58"/>
      <c r="L21" s="47"/>
    </row>
    <row r="22" spans="1:12" s="9" customFormat="1" ht="30" customHeight="1" thickBot="1">
      <c r="A22" s="15" t="str">
        <f>'VTM Tools'!A22</f>
        <v>Multi-reference line prediction</v>
      </c>
      <c r="B22" s="28" t="str">
        <f>'VTM Tools'!B22</f>
        <v>MRLP</v>
      </c>
      <c r="C22" s="72">
        <f>'VTM Tools'!J22</f>
        <v>2.6491973974277199E-3</v>
      </c>
      <c r="D22" s="73">
        <f>'VTM Tools'!K22</f>
        <v>1.3332665554845432E-3</v>
      </c>
      <c r="E22" s="73">
        <f>'VTM Tools'!L22</f>
        <v>1.3507183535022449E-3</v>
      </c>
      <c r="F22" s="74">
        <f>'VTM Tools'!M22</f>
        <v>0.9884028174371523</v>
      </c>
      <c r="G22" s="74">
        <f>'VTM Tools'!N22</f>
        <v>0.97472415653984334</v>
      </c>
      <c r="H22" s="74">
        <f>'VTM Tools'!O22</f>
        <v>0.99</v>
      </c>
      <c r="I22" s="81">
        <f>'VTM Tools'!P22</f>
        <v>1</v>
      </c>
      <c r="J22" s="57"/>
      <c r="K22" s="58"/>
      <c r="L22" s="47"/>
    </row>
    <row r="23" spans="1:12" s="9" customFormat="1" ht="30" customHeight="1" thickBot="1">
      <c r="A23" s="15" t="str">
        <f>'VTM Tools'!A23</f>
        <v>Current picture referencing, tool on test</v>
      </c>
      <c r="B23" s="28" t="str">
        <f>'VTM Tools'!B23</f>
        <v>CPR</v>
      </c>
      <c r="C23" s="82">
        <f>'VTM Tools'!J23</f>
        <v>8.5262594619383387E-4</v>
      </c>
      <c r="D23" s="83">
        <f>'VTM Tools'!K23</f>
        <v>-1.0947336429495783E-4</v>
      </c>
      <c r="E23" s="83">
        <f>'VTM Tools'!L23</f>
        <v>4.5667887733407873E-4</v>
      </c>
      <c r="F23" s="84">
        <f>'VTM Tools'!M23</f>
        <v>0.99600931245916091</v>
      </c>
      <c r="G23" s="84">
        <f>'VTM Tools'!N23</f>
        <v>1.0010105287628781</v>
      </c>
      <c r="H23" s="84">
        <f>'VTM Tools'!O23</f>
        <v>0.99</v>
      </c>
      <c r="I23" s="85">
        <f>'VTM Tools'!P23</f>
        <v>0.99</v>
      </c>
      <c r="J23" s="86"/>
      <c r="K23" s="87"/>
      <c r="L23" s="88"/>
    </row>
    <row r="24" spans="1:12" s="9" customFormat="1" ht="30" customHeight="1" thickBot="1">
      <c r="A24" s="17" t="str">
        <f>'VTM Tools'!A24</f>
        <v>Sample adaptive offset</v>
      </c>
      <c r="B24" s="27" t="str">
        <f>'VTM Tools'!B24</f>
        <v>SAO</v>
      </c>
      <c r="C24" s="89">
        <f>'VTM Tools'!J24</f>
        <v>7.0950039164624128E-3</v>
      </c>
      <c r="D24" s="90">
        <f>'VTM Tools'!K24</f>
        <v>1.2070923398075051E-2</v>
      </c>
      <c r="E24" s="90">
        <f>'VTM Tools'!L24</f>
        <v>1.1741526846744187E-2</v>
      </c>
      <c r="F24" s="91">
        <f>'VTM Tools'!M24</f>
        <v>1.0362943937427287</v>
      </c>
      <c r="G24" s="91">
        <f>'VTM Tools'!N24</f>
        <v>1.0174077200975749</v>
      </c>
      <c r="H24" s="91">
        <f>'VTM Tools'!O24</f>
        <v>1.02</v>
      </c>
      <c r="I24" s="92">
        <f>'VTM Tools'!P24</f>
        <v>0.99</v>
      </c>
      <c r="J24" s="93"/>
      <c r="K24" s="94"/>
      <c r="L24" s="95"/>
    </row>
    <row r="25" spans="1:12" s="9" customFormat="1" ht="30" customHeight="1">
      <c r="A25" s="8"/>
      <c r="B25" s="8"/>
      <c r="C25" s="10"/>
      <c r="D25" s="10"/>
      <c r="E25" s="10"/>
      <c r="F25" s="10"/>
      <c r="G25" s="10"/>
      <c r="H25" s="11"/>
      <c r="I25" s="11"/>
    </row>
    <row r="26" spans="1:12" s="9" customFormat="1" ht="30" customHeight="1">
      <c r="A26" s="43"/>
      <c r="B26" s="44"/>
      <c r="C26" s="10"/>
      <c r="D26" s="10"/>
      <c r="E26" s="10"/>
      <c r="F26" s="10"/>
      <c r="G26" s="10"/>
      <c r="H26" s="11"/>
      <c r="I26" s="11"/>
    </row>
    <row r="27" spans="1:12" ht="30" customHeight="1">
      <c r="A27" s="18"/>
      <c r="B27" s="19"/>
      <c r="C27" s="20"/>
      <c r="D27" s="20"/>
      <c r="E27" s="20"/>
      <c r="F27" s="20"/>
      <c r="G27" s="20"/>
      <c r="H27" s="19"/>
      <c r="I27" s="19"/>
    </row>
    <row r="28" spans="1:12" ht="30" customHeight="1">
      <c r="A28" s="21"/>
      <c r="B28" s="21"/>
      <c r="C28" s="22"/>
      <c r="D28" s="22"/>
      <c r="E28" s="22"/>
      <c r="F28" s="22"/>
      <c r="G28" s="22"/>
      <c r="H28" s="22"/>
      <c r="I28" s="22"/>
    </row>
    <row r="29" spans="1:12" ht="30" customHeight="1">
      <c r="A29" s="23"/>
      <c r="B29" s="23"/>
      <c r="C29" s="24"/>
      <c r="D29" s="24"/>
      <c r="E29" s="24"/>
      <c r="F29" s="24"/>
      <c r="G29" s="24"/>
      <c r="H29" s="25"/>
      <c r="I29" s="25"/>
    </row>
    <row r="30" spans="1:12" ht="30" customHeight="1">
      <c r="A30" s="23"/>
      <c r="B30" s="23"/>
      <c r="C30" s="24"/>
      <c r="D30" s="24"/>
      <c r="E30" s="24"/>
      <c r="F30" s="24"/>
      <c r="G30" s="24"/>
      <c r="H30" s="25"/>
      <c r="I30" s="25"/>
    </row>
    <row r="31" spans="1:12" ht="30" customHeight="1">
      <c r="A31" s="23"/>
      <c r="B31" s="23"/>
      <c r="C31" s="24"/>
      <c r="D31" s="24"/>
      <c r="E31" s="24"/>
      <c r="F31" s="24"/>
      <c r="G31" s="24"/>
      <c r="H31" s="25"/>
      <c r="I31" s="25"/>
    </row>
    <row r="32" spans="1:12" ht="30" customHeight="1">
      <c r="A32" s="23"/>
      <c r="B32" s="23"/>
      <c r="C32" s="24"/>
      <c r="D32" s="24"/>
      <c r="E32" s="24"/>
      <c r="F32" s="24"/>
      <c r="G32" s="24"/>
      <c r="H32" s="25"/>
      <c r="I32" s="25"/>
    </row>
    <row r="33" spans="1:9" ht="30" customHeight="1">
      <c r="A33" s="23"/>
      <c r="B33" s="23"/>
      <c r="C33" s="24"/>
      <c r="D33" s="24"/>
      <c r="E33" s="24"/>
      <c r="F33" s="24"/>
      <c r="G33" s="24"/>
      <c r="H33" s="25"/>
      <c r="I33" s="25"/>
    </row>
    <row r="34" spans="1:9" ht="30" customHeight="1">
      <c r="A34" s="8"/>
      <c r="B34" s="8"/>
      <c r="C34" s="10"/>
      <c r="D34" s="10"/>
      <c r="E34" s="10"/>
      <c r="F34" s="10"/>
      <c r="G34" s="10"/>
      <c r="H34" s="11"/>
      <c r="I34" s="11"/>
    </row>
    <row r="35" spans="1:9" ht="30" customHeight="1">
      <c r="A35" s="8"/>
      <c r="B35" s="8"/>
      <c r="C35" s="10"/>
      <c r="D35" s="10"/>
      <c r="E35" s="10"/>
      <c r="F35" s="10"/>
      <c r="G35" s="10"/>
      <c r="H35" s="11"/>
      <c r="I35" s="11"/>
    </row>
    <row r="36" spans="1:9" ht="30" customHeight="1">
      <c r="A36" s="21"/>
      <c r="B36" s="21"/>
      <c r="C36" s="22"/>
      <c r="D36" s="22"/>
      <c r="E36" s="22"/>
      <c r="F36" s="22"/>
      <c r="G36" s="22"/>
      <c r="H36" s="22"/>
      <c r="I36" s="22"/>
    </row>
    <row r="37" spans="1:9" ht="30" customHeight="1">
      <c r="A37" s="23"/>
      <c r="B37" s="23"/>
      <c r="C37" s="24"/>
      <c r="D37" s="24"/>
      <c r="E37" s="24"/>
      <c r="F37" s="24"/>
      <c r="G37" s="24"/>
      <c r="H37" s="25"/>
      <c r="I37" s="25"/>
    </row>
    <row r="38" spans="1:9" ht="30" customHeight="1">
      <c r="A38" s="23"/>
      <c r="B38" s="23"/>
      <c r="C38" s="24"/>
      <c r="D38" s="24"/>
      <c r="E38" s="24"/>
      <c r="F38" s="24"/>
      <c r="G38" s="24"/>
      <c r="H38" s="25"/>
      <c r="I38" s="25"/>
    </row>
    <row r="39" spans="1:9" ht="30" customHeight="1">
      <c r="A39" s="23"/>
      <c r="B39" s="23"/>
      <c r="C39" s="24"/>
      <c r="D39" s="24"/>
      <c r="E39" s="24"/>
      <c r="F39" s="24"/>
      <c r="G39" s="24"/>
      <c r="H39" s="25"/>
      <c r="I39" s="25"/>
    </row>
    <row r="40" spans="1:9" ht="30" customHeight="1">
      <c r="A40" s="23"/>
      <c r="B40" s="23"/>
      <c r="C40" s="24"/>
      <c r="D40" s="24"/>
      <c r="E40" s="24"/>
      <c r="F40" s="24"/>
      <c r="G40" s="24"/>
      <c r="H40" s="25"/>
      <c r="I40" s="25"/>
    </row>
    <row r="41" spans="1:9" ht="30" customHeight="1">
      <c r="A41" s="23"/>
      <c r="B41" s="23"/>
      <c r="C41" s="24"/>
      <c r="D41" s="24"/>
      <c r="E41" s="24"/>
      <c r="F41" s="24"/>
      <c r="G41" s="24"/>
      <c r="H41" s="25"/>
      <c r="I41" s="25"/>
    </row>
    <row r="42" spans="1:9" ht="30" customHeight="1">
      <c r="A42" s="26"/>
      <c r="B42" s="19"/>
      <c r="C42" s="20"/>
      <c r="D42" s="20"/>
      <c r="E42" s="20"/>
      <c r="F42" s="20"/>
      <c r="G42" s="20"/>
      <c r="H42" s="19"/>
      <c r="I42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1"/>
  <sheetViews>
    <sheetView zoomScale="55" zoomScaleNormal="55" workbookViewId="0">
      <selection activeCell="B15" sqref="B15"/>
    </sheetView>
  </sheetViews>
  <sheetFormatPr defaultColWidth="8.6640625" defaultRowHeight="30" customHeight="1"/>
  <cols>
    <col min="1" max="1" width="88.109375" style="7" customWidth="1"/>
    <col min="2" max="2" width="20.33203125" style="6" customWidth="1"/>
    <col min="3" max="7" width="15.77734375" style="5" customWidth="1"/>
    <col min="8" max="9" width="15.77734375" style="6" customWidth="1"/>
    <col min="10" max="14" width="15.77734375" style="5" customWidth="1"/>
    <col min="15" max="16" width="15.77734375" style="6" customWidth="1"/>
    <col min="17" max="23" width="15.77734375" customWidth="1"/>
    <col min="24" max="29" width="20.77734375" customWidth="1"/>
  </cols>
  <sheetData>
    <row r="1" spans="1:29" ht="30" customHeight="1">
      <c r="A1" s="40" t="s">
        <v>33</v>
      </c>
    </row>
    <row r="2" spans="1:29" ht="30" customHeight="1">
      <c r="A2" s="41" t="s">
        <v>5</v>
      </c>
      <c r="B2" s="42" t="s">
        <v>31</v>
      </c>
    </row>
    <row r="3" spans="1:29" ht="30" customHeight="1">
      <c r="A3" s="40" t="s">
        <v>6</v>
      </c>
      <c r="B3" s="13" t="s">
        <v>32</v>
      </c>
    </row>
    <row r="4" spans="1:29" ht="30" customHeight="1" thickBot="1">
      <c r="A4" s="40" t="s">
        <v>11</v>
      </c>
      <c r="B4" s="13" t="s">
        <v>12</v>
      </c>
    </row>
    <row r="5" spans="1:29" ht="30" customHeight="1" thickBot="1">
      <c r="A5" s="12"/>
      <c r="B5" s="13"/>
      <c r="C5" s="59"/>
      <c r="D5" s="60"/>
      <c r="E5" s="60"/>
      <c r="F5" s="60" t="s">
        <v>13</v>
      </c>
      <c r="G5" s="60"/>
      <c r="H5" s="60"/>
      <c r="I5" s="61"/>
      <c r="J5" s="62"/>
      <c r="K5" s="63"/>
      <c r="L5" s="63"/>
      <c r="M5" s="63" t="s">
        <v>14</v>
      </c>
      <c r="N5" s="63"/>
      <c r="O5" s="63"/>
      <c r="P5" s="64"/>
      <c r="Q5" s="62" t="s">
        <v>15</v>
      </c>
      <c r="R5" s="63"/>
      <c r="S5" s="63"/>
      <c r="T5" s="63" t="s">
        <v>35</v>
      </c>
      <c r="U5" s="63"/>
      <c r="V5" s="63"/>
      <c r="W5" s="64"/>
      <c r="X5" s="62" t="s">
        <v>13</v>
      </c>
      <c r="Y5" s="64"/>
      <c r="Z5" s="62" t="s">
        <v>14</v>
      </c>
      <c r="AA5" s="64"/>
      <c r="AB5" s="63" t="s">
        <v>35</v>
      </c>
      <c r="AC5" s="64"/>
    </row>
    <row r="6" spans="1:29" s="1" customFormat="1" ht="42.6" customHeight="1" thickBot="1">
      <c r="A6" s="15" t="s">
        <v>3</v>
      </c>
      <c r="B6" s="28" t="s">
        <v>4</v>
      </c>
      <c r="C6" s="14" t="s">
        <v>0</v>
      </c>
      <c r="D6" s="16" t="s">
        <v>1</v>
      </c>
      <c r="E6" s="16" t="s">
        <v>2</v>
      </c>
      <c r="F6" s="29" t="s">
        <v>16</v>
      </c>
      <c r="G6" s="29" t="s">
        <v>17</v>
      </c>
      <c r="H6" s="31" t="s">
        <v>18</v>
      </c>
      <c r="I6" s="30" t="s">
        <v>19</v>
      </c>
      <c r="J6" s="14" t="s">
        <v>0</v>
      </c>
      <c r="K6" s="16" t="s">
        <v>1</v>
      </c>
      <c r="L6" s="16" t="s">
        <v>2</v>
      </c>
      <c r="M6" s="29" t="s">
        <v>16</v>
      </c>
      <c r="N6" s="29" t="s">
        <v>17</v>
      </c>
      <c r="O6" s="31" t="s">
        <v>18</v>
      </c>
      <c r="P6" s="30" t="s">
        <v>19</v>
      </c>
      <c r="Q6" s="14" t="s">
        <v>0</v>
      </c>
      <c r="R6" s="16" t="s">
        <v>1</v>
      </c>
      <c r="S6" s="16" t="s">
        <v>2</v>
      </c>
      <c r="T6" s="29" t="s">
        <v>16</v>
      </c>
      <c r="U6" s="29" t="s">
        <v>17</v>
      </c>
      <c r="V6" s="31" t="s">
        <v>18</v>
      </c>
      <c r="W6" s="32" t="s">
        <v>19</v>
      </c>
      <c r="X6" s="14" t="s">
        <v>20</v>
      </c>
      <c r="Y6" s="30" t="s">
        <v>21</v>
      </c>
      <c r="Z6" s="14" t="s">
        <v>20</v>
      </c>
      <c r="AA6" s="30" t="s">
        <v>21</v>
      </c>
      <c r="AB6" s="31" t="s">
        <v>20</v>
      </c>
      <c r="AC6" s="50" t="s">
        <v>21</v>
      </c>
    </row>
    <row r="7" spans="1:29" s="3" customFormat="1" ht="25.05" customHeight="1" thickBot="1">
      <c r="A7" s="15" t="s">
        <v>24</v>
      </c>
      <c r="B7" s="28" t="s">
        <v>42</v>
      </c>
      <c r="C7" s="68">
        <v>2.1372236972612518E-2</v>
      </c>
      <c r="D7" s="69">
        <v>-3.2775808428057066E-2</v>
      </c>
      <c r="E7" s="69">
        <v>-2.619155753615739E-2</v>
      </c>
      <c r="F7" s="70">
        <v>1.29</v>
      </c>
      <c r="G7" s="70">
        <v>1.02</v>
      </c>
      <c r="H7" s="70">
        <v>1.3104054987417784</v>
      </c>
      <c r="I7" s="71">
        <v>0.99308131637707409</v>
      </c>
      <c r="J7" s="68">
        <v>3.0161919448571163E-3</v>
      </c>
      <c r="K7" s="69">
        <v>2.438880379726464E-2</v>
      </c>
      <c r="L7" s="69">
        <v>2.5754063236819783E-2</v>
      </c>
      <c r="M7" s="70">
        <v>1.01</v>
      </c>
      <c r="N7" s="70">
        <v>1.01</v>
      </c>
      <c r="O7" s="70">
        <v>1.002367576922691</v>
      </c>
      <c r="P7" s="71">
        <v>0.99577067533323482</v>
      </c>
      <c r="Q7" s="68">
        <v>1.4731442800082022E-3</v>
      </c>
      <c r="R7" s="69">
        <v>-5.4284169528713011E-3</v>
      </c>
      <c r="S7" s="69">
        <v>-3.162177799984715E-4</v>
      </c>
      <c r="T7" s="70">
        <v>1.01</v>
      </c>
      <c r="U7" s="70">
        <v>1</v>
      </c>
      <c r="V7" s="70">
        <v>1.0024709440409714</v>
      </c>
      <c r="W7" s="71">
        <v>1.011703233744718</v>
      </c>
      <c r="X7" s="48">
        <f t="shared" ref="X7:Y13" si="0">F7/H7-1</f>
        <v>-1.5571896455998768E-2</v>
      </c>
      <c r="Y7" s="39">
        <f t="shared" si="0"/>
        <v>2.7106223004103702E-2</v>
      </c>
      <c r="Z7" s="48">
        <f>M7/O7-1</f>
        <v>7.6143954104550549E-3</v>
      </c>
      <c r="AA7" s="39">
        <f>N7/P7-1</f>
        <v>1.4289760704193633E-2</v>
      </c>
      <c r="AB7" s="65">
        <f t="shared" ref="AB7:AB9" si="1">T7/V7-1</f>
        <v>7.5104979389017945E-3</v>
      </c>
      <c r="AC7" s="49">
        <f t="shared" ref="AC7:AC9" si="2">U7/W7-1</f>
        <v>-1.1567852463414297E-2</v>
      </c>
    </row>
    <row r="8" spans="1:29" s="2" customFormat="1" ht="25.05" customHeight="1" thickBot="1">
      <c r="A8" s="15" t="s">
        <v>25</v>
      </c>
      <c r="B8" s="28" t="s">
        <v>26</v>
      </c>
      <c r="C8" s="72">
        <v>1.9099999999999999E-2</v>
      </c>
      <c r="D8" s="73">
        <v>1.15E-2</v>
      </c>
      <c r="E8" s="73">
        <v>8.6E-3</v>
      </c>
      <c r="F8" s="74">
        <v>0.82</v>
      </c>
      <c r="G8" s="74">
        <v>1.01</v>
      </c>
      <c r="H8" s="74">
        <v>0.83555320152203127</v>
      </c>
      <c r="I8" s="75">
        <v>1.0103882403653859</v>
      </c>
      <c r="J8" s="72">
        <v>1.6624247572993411E-2</v>
      </c>
      <c r="K8" s="73">
        <v>5.1479564977949732E-3</v>
      </c>
      <c r="L8" s="73">
        <v>5.7946408704609984E-4</v>
      </c>
      <c r="M8" s="74">
        <v>0.94990911316303495</v>
      </c>
      <c r="N8" s="74">
        <v>1.0161607878842807</v>
      </c>
      <c r="O8" s="74">
        <v>0.96</v>
      </c>
      <c r="P8" s="75">
        <v>1.02</v>
      </c>
      <c r="Q8" s="72">
        <v>1.4839306903354351E-2</v>
      </c>
      <c r="R8" s="73">
        <v>8.6255748037367408E-3</v>
      </c>
      <c r="S8" s="73">
        <v>-3.145804559316475E-3</v>
      </c>
      <c r="T8" s="74">
        <v>0.95247848015680892</v>
      </c>
      <c r="U8" s="74">
        <v>1.0259570693805382</v>
      </c>
      <c r="V8" s="74">
        <v>0.95637470639760735</v>
      </c>
      <c r="W8" s="75">
        <v>1.01</v>
      </c>
      <c r="X8" s="35">
        <f t="shared" si="0"/>
        <v>-1.861425639169334E-2</v>
      </c>
      <c r="Y8" s="36">
        <f t="shared" si="0"/>
        <v>-3.8424869755560032E-4</v>
      </c>
      <c r="Z8" s="35">
        <f>M8/O8-1</f>
        <v>-1.051134045517188E-2</v>
      </c>
      <c r="AA8" s="36">
        <f>N8/P8-1</f>
        <v>-3.7639334467837182E-3</v>
      </c>
      <c r="AB8" s="66">
        <f t="shared" si="1"/>
        <v>-4.073953665582053E-3</v>
      </c>
      <c r="AC8" s="52">
        <f t="shared" si="2"/>
        <v>1.5799078594592286E-2</v>
      </c>
    </row>
    <row r="9" spans="1:29" s="2" customFormat="1" ht="30" customHeight="1" thickBot="1">
      <c r="A9" s="15" t="s">
        <v>27</v>
      </c>
      <c r="B9" s="28" t="s">
        <v>28</v>
      </c>
      <c r="C9" s="72">
        <v>2.0687671490075481E-2</v>
      </c>
      <c r="D9" s="73">
        <v>0.18758660201888425</v>
      </c>
      <c r="E9" s="73">
        <v>0.18662614222919791</v>
      </c>
      <c r="F9" s="74">
        <v>0.99</v>
      </c>
      <c r="G9" s="74">
        <v>1</v>
      </c>
      <c r="H9" s="74">
        <v>0.99184936756433029</v>
      </c>
      <c r="I9" s="75">
        <v>0.99940581543520468</v>
      </c>
      <c r="J9" s="72">
        <v>9.5044252570601444E-3</v>
      </c>
      <c r="K9" s="73">
        <v>0.16611112704227185</v>
      </c>
      <c r="L9" s="73">
        <v>0.16666516350720656</v>
      </c>
      <c r="M9" s="74">
        <v>0.99</v>
      </c>
      <c r="N9" s="74">
        <v>1</v>
      </c>
      <c r="O9" s="74">
        <v>1.0032335323977546</v>
      </c>
      <c r="P9" s="75">
        <v>1.0285698743606353</v>
      </c>
      <c r="Q9" s="72">
        <v>7.5580835215468178E-4</v>
      </c>
      <c r="R9" s="73">
        <v>4.2527755009416059E-2</v>
      </c>
      <c r="S9" s="73">
        <v>4.6676123511118085E-2</v>
      </c>
      <c r="T9" s="74">
        <v>1</v>
      </c>
      <c r="U9" s="74">
        <v>1</v>
      </c>
      <c r="V9" s="74">
        <v>1.0014475947320471</v>
      </c>
      <c r="W9" s="75">
        <v>1.0461548181504314</v>
      </c>
      <c r="X9" s="35">
        <f t="shared" si="0"/>
        <v>-1.8645649478727933E-3</v>
      </c>
      <c r="Y9" s="36">
        <f t="shared" si="0"/>
        <v>5.9453782999718818E-4</v>
      </c>
      <c r="Z9" s="35">
        <f t="shared" ref="Z9:AA16" si="3">M9/O9-1</f>
        <v>-1.3190879262305111E-2</v>
      </c>
      <c r="AA9" s="36">
        <f t="shared" si="3"/>
        <v>-2.7776308710572017E-2</v>
      </c>
      <c r="AB9" s="66">
        <f t="shared" si="1"/>
        <v>-1.4455022306328891E-3</v>
      </c>
      <c r="AC9" s="52">
        <f t="shared" si="2"/>
        <v>-4.4118535182040897E-2</v>
      </c>
    </row>
    <row r="10" spans="1:29" s="4" customFormat="1" ht="25.05" customHeight="1" thickBot="1">
      <c r="A10" s="15" t="s">
        <v>43</v>
      </c>
      <c r="B10" s="28" t="s">
        <v>44</v>
      </c>
      <c r="C10" s="72">
        <v>2.8107485384480688E-2</v>
      </c>
      <c r="D10" s="73">
        <v>2.3534153591759699E-2</v>
      </c>
      <c r="E10" s="73">
        <v>2.3781329729089491E-2</v>
      </c>
      <c r="F10" s="74">
        <v>0.46706573791637462</v>
      </c>
      <c r="G10" s="74">
        <v>0.84814039699184596</v>
      </c>
      <c r="H10" s="74">
        <v>0.4726216974081463</v>
      </c>
      <c r="I10" s="75">
        <v>0.84351618858600608</v>
      </c>
      <c r="J10" s="72">
        <v>1.2611921393780949E-2</v>
      </c>
      <c r="K10" s="73">
        <v>1.1357590920422492E-2</v>
      </c>
      <c r="L10" s="73">
        <v>1.2777932239483321E-2</v>
      </c>
      <c r="M10" s="74">
        <v>0.89775158079818029</v>
      </c>
      <c r="N10" s="74">
        <v>0.96965123569531597</v>
      </c>
      <c r="O10" s="74">
        <v>0.89451567253321285</v>
      </c>
      <c r="P10" s="75">
        <v>0.97561903866312083</v>
      </c>
      <c r="Q10" s="72">
        <v>3.3747677001655374E-3</v>
      </c>
      <c r="R10" s="73">
        <v>5.4291866049807902E-3</v>
      </c>
      <c r="S10" s="73">
        <v>6.7399510978874699E-3</v>
      </c>
      <c r="T10" s="74">
        <v>0.95521360559166357</v>
      </c>
      <c r="U10" s="74">
        <v>1.0156587160035362</v>
      </c>
      <c r="V10" s="74">
        <v>0.95827763897807272</v>
      </c>
      <c r="W10" s="75">
        <v>1.0004219017538496</v>
      </c>
      <c r="X10" s="35">
        <f t="shared" si="0"/>
        <v>-1.175561664274094E-2</v>
      </c>
      <c r="Y10" s="36">
        <f t="shared" si="0"/>
        <v>5.4820624291651576E-3</v>
      </c>
      <c r="Z10" s="35">
        <f t="shared" si="3"/>
        <v>3.6174975624558847E-3</v>
      </c>
      <c r="AA10" s="36">
        <f t="shared" si="3"/>
        <v>-6.1169398415824583E-3</v>
      </c>
      <c r="AB10" s="66">
        <f t="shared" ref="AB10:AC16" si="4">T10/V10-1</f>
        <v>-3.1974380511233802E-3</v>
      </c>
      <c r="AC10" s="52">
        <f t="shared" si="4"/>
        <v>1.523038852205727E-2</v>
      </c>
    </row>
    <row r="11" spans="1:29" s="4" customFormat="1" ht="25.05" customHeight="1" thickBot="1">
      <c r="A11" s="15" t="s">
        <v>8</v>
      </c>
      <c r="B11" s="28" t="s">
        <v>9</v>
      </c>
      <c r="C11" s="72">
        <v>2.250872492886697E-2</v>
      </c>
      <c r="D11" s="73">
        <v>3.0491784927232715E-2</v>
      </c>
      <c r="E11" s="73">
        <v>3.1802804899581129E-2</v>
      </c>
      <c r="F11" s="74">
        <v>0.99461578020828423</v>
      </c>
      <c r="G11" s="74">
        <v>0.87919439916414688</v>
      </c>
      <c r="H11" s="74">
        <v>1</v>
      </c>
      <c r="I11" s="75">
        <v>0.9</v>
      </c>
      <c r="J11" s="72">
        <v>3.6804416396930849E-2</v>
      </c>
      <c r="K11" s="73">
        <v>3.5410087214413043E-2</v>
      </c>
      <c r="L11" s="73">
        <v>3.1538505683262809E-2</v>
      </c>
      <c r="M11" s="74">
        <v>1.0000460164364235</v>
      </c>
      <c r="N11" s="74">
        <v>0.86555186725449473</v>
      </c>
      <c r="O11" s="74">
        <v>1.01</v>
      </c>
      <c r="P11" s="75">
        <v>0.87</v>
      </c>
      <c r="Q11" s="72">
        <v>2.5856055780456244E-2</v>
      </c>
      <c r="R11" s="73">
        <v>3.3773767200401095E-2</v>
      </c>
      <c r="S11" s="73">
        <v>3.4022236943733131E-2</v>
      </c>
      <c r="T11" s="74">
        <v>1.0099324400670773</v>
      </c>
      <c r="U11" s="74">
        <v>0.89422146741000474</v>
      </c>
      <c r="V11" s="74">
        <v>1.01</v>
      </c>
      <c r="W11" s="75">
        <v>0.89</v>
      </c>
      <c r="X11" s="35">
        <f t="shared" si="0"/>
        <v>-5.3842197917157719E-3</v>
      </c>
      <c r="Y11" s="36">
        <f t="shared" si="0"/>
        <v>-2.3117334262059086E-2</v>
      </c>
      <c r="Z11" s="35">
        <f t="shared" si="3"/>
        <v>-9.8554292708677993E-3</v>
      </c>
      <c r="AA11" s="36">
        <f t="shared" si="3"/>
        <v>-5.1127962592014686E-3</v>
      </c>
      <c r="AB11" s="66">
        <f t="shared" ref="AB11" si="5">T11/V11-1</f>
        <v>-6.6891022695747537E-5</v>
      </c>
      <c r="AC11" s="52">
        <f t="shared" ref="AC11" si="6">U11/W11-1</f>
        <v>4.7432218089940026E-3</v>
      </c>
    </row>
    <row r="12" spans="1:29" s="4" customFormat="1" ht="25.05" customHeight="1" thickBot="1">
      <c r="A12" s="15" t="s">
        <v>29</v>
      </c>
      <c r="B12" s="28" t="s">
        <v>7</v>
      </c>
      <c r="C12" s="96"/>
      <c r="D12" s="97"/>
      <c r="E12" s="97"/>
      <c r="F12" s="98"/>
      <c r="G12" s="98"/>
      <c r="H12" s="98"/>
      <c r="I12" s="99"/>
      <c r="J12" s="72">
        <v>2.5662892903255453E-2</v>
      </c>
      <c r="K12" s="73">
        <v>1.8506358486797343E-2</v>
      </c>
      <c r="L12" s="73">
        <v>1.7872871632973613E-2</v>
      </c>
      <c r="M12" s="74">
        <v>0.89</v>
      </c>
      <c r="N12" s="74">
        <v>0.98</v>
      </c>
      <c r="O12" s="74">
        <v>0.89</v>
      </c>
      <c r="P12" s="75">
        <v>0.97</v>
      </c>
      <c r="Q12" s="72">
        <v>2.1021056542598209E-2</v>
      </c>
      <c r="R12" s="73">
        <v>1.344613722529501E-2</v>
      </c>
      <c r="S12" s="73">
        <v>1.5127356026955216E-2</v>
      </c>
      <c r="T12" s="74">
        <v>0.82</v>
      </c>
      <c r="U12" s="74">
        <v>0.96</v>
      </c>
      <c r="V12" s="74">
        <v>0.81</v>
      </c>
      <c r="W12" s="75">
        <v>0.95</v>
      </c>
      <c r="X12" s="35" t="e">
        <f t="shared" si="0"/>
        <v>#DIV/0!</v>
      </c>
      <c r="Y12" s="36" t="e">
        <f t="shared" si="0"/>
        <v>#DIV/0!</v>
      </c>
      <c r="Z12" s="35">
        <f t="shared" si="3"/>
        <v>0</v>
      </c>
      <c r="AA12" s="36">
        <f t="shared" si="3"/>
        <v>1.0309278350515427E-2</v>
      </c>
      <c r="AB12" s="66">
        <f t="shared" si="4"/>
        <v>1.2345679012345512E-2</v>
      </c>
      <c r="AC12" s="52">
        <f t="shared" si="4"/>
        <v>1.0526315789473717E-2</v>
      </c>
    </row>
    <row r="13" spans="1:29" s="2" customFormat="1" ht="25.05" customHeight="1" thickBot="1">
      <c r="A13" s="15" t="s">
        <v>45</v>
      </c>
      <c r="B13" s="28" t="s">
        <v>61</v>
      </c>
      <c r="C13" s="96"/>
      <c r="D13" s="97"/>
      <c r="E13" s="97"/>
      <c r="F13" s="98"/>
      <c r="G13" s="98"/>
      <c r="H13" s="98"/>
      <c r="I13" s="99"/>
      <c r="J13" s="72">
        <v>5.3488169937942736E-3</v>
      </c>
      <c r="K13" s="73">
        <v>4.2049022693037086E-3</v>
      </c>
      <c r="L13" s="73">
        <v>4.7786616170027258E-3</v>
      </c>
      <c r="M13" s="74">
        <v>1.0024156344573751</v>
      </c>
      <c r="N13" s="74">
        <v>0.9941746547306255</v>
      </c>
      <c r="O13" s="74">
        <v>1</v>
      </c>
      <c r="P13" s="75">
        <v>0.99</v>
      </c>
      <c r="Q13" s="72">
        <v>6.3269488521001853E-3</v>
      </c>
      <c r="R13" s="73">
        <v>7.2517980897749039E-3</v>
      </c>
      <c r="S13" s="73">
        <v>5.6866365658797546E-3</v>
      </c>
      <c r="T13" s="74">
        <v>0.9994303322971273</v>
      </c>
      <c r="U13" s="74">
        <v>0.96704710552344886</v>
      </c>
      <c r="V13" s="74">
        <v>1.01</v>
      </c>
      <c r="W13" s="75">
        <v>0.99</v>
      </c>
      <c r="X13" s="35" t="e">
        <f t="shared" si="0"/>
        <v>#DIV/0!</v>
      </c>
      <c r="Y13" s="36" t="e">
        <f t="shared" si="0"/>
        <v>#DIV/0!</v>
      </c>
      <c r="Z13" s="35">
        <f t="shared" si="3"/>
        <v>2.4156344573751376E-3</v>
      </c>
      <c r="AA13" s="36">
        <f t="shared" si="3"/>
        <v>4.2168229602277396E-3</v>
      </c>
      <c r="AB13" s="66">
        <f t="shared" ref="AB13" si="7">T13/V13-1</f>
        <v>-1.0465017527596765E-2</v>
      </c>
      <c r="AC13" s="52">
        <f t="shared" ref="AC13" si="8">U13/W13-1</f>
        <v>-2.3184741895506233E-2</v>
      </c>
    </row>
    <row r="14" spans="1:29" s="2" customFormat="1" ht="25.05" customHeight="1" thickBot="1">
      <c r="A14" s="15" t="s">
        <v>30</v>
      </c>
      <c r="B14" s="28" t="s">
        <v>10</v>
      </c>
      <c r="C14" s="96"/>
      <c r="D14" s="97"/>
      <c r="E14" s="97"/>
      <c r="F14" s="98"/>
      <c r="G14" s="98"/>
      <c r="H14" s="98"/>
      <c r="I14" s="99"/>
      <c r="J14" s="72">
        <v>8.8032562959610445E-3</v>
      </c>
      <c r="K14" s="73">
        <v>1.3900710130881988E-2</v>
      </c>
      <c r="L14" s="73">
        <v>1.4138162174497074E-2</v>
      </c>
      <c r="M14" s="74">
        <v>0.91180980365284192</v>
      </c>
      <c r="N14" s="74">
        <v>1.0088571280075096</v>
      </c>
      <c r="O14" s="74">
        <v>0.91</v>
      </c>
      <c r="P14" s="75">
        <v>1.01</v>
      </c>
      <c r="Q14" s="72">
        <v>5.4297622760507242E-3</v>
      </c>
      <c r="R14" s="73">
        <v>9.3620367640027125E-3</v>
      </c>
      <c r="S14" s="73">
        <v>9.6680445630306835E-3</v>
      </c>
      <c r="T14" s="74">
        <v>0.86863384753818262</v>
      </c>
      <c r="U14" s="74">
        <v>1.0063661239280624</v>
      </c>
      <c r="V14" s="74">
        <v>0.89</v>
      </c>
      <c r="W14" s="75">
        <v>1.01</v>
      </c>
      <c r="X14" s="35" t="e">
        <f t="shared" ref="X14:Y17" si="9">F14/H14-1</f>
        <v>#DIV/0!</v>
      </c>
      <c r="Y14" s="36" t="e">
        <f t="shared" si="9"/>
        <v>#DIV/0!</v>
      </c>
      <c r="Z14" s="35">
        <f t="shared" si="3"/>
        <v>1.9887952229031836E-3</v>
      </c>
      <c r="AA14" s="36">
        <f t="shared" si="3"/>
        <v>-1.1315564282082802E-3</v>
      </c>
      <c r="AB14" s="66">
        <f t="shared" si="4"/>
        <v>-2.4006912878446474E-2</v>
      </c>
      <c r="AC14" s="52">
        <f t="shared" si="4"/>
        <v>-3.5978971009283933E-3</v>
      </c>
    </row>
    <row r="15" spans="1:29" s="4" customFormat="1" ht="25.05" customHeight="1" thickBot="1">
      <c r="A15" s="15" t="s">
        <v>63</v>
      </c>
      <c r="B15" s="28" t="s">
        <v>64</v>
      </c>
      <c r="C15" s="96"/>
      <c r="D15" s="97"/>
      <c r="E15" s="97"/>
      <c r="F15" s="98"/>
      <c r="G15" s="98"/>
      <c r="H15" s="98"/>
      <c r="I15" s="99"/>
      <c r="J15" s="72">
        <v>4.2070767352494712E-3</v>
      </c>
      <c r="K15" s="73">
        <v>4.8527273967381808E-3</v>
      </c>
      <c r="L15" s="73">
        <v>4.9147945381753082E-3</v>
      </c>
      <c r="M15" s="74">
        <v>1.0158586937039344</v>
      </c>
      <c r="N15" s="74">
        <v>1.0029636484448352</v>
      </c>
      <c r="O15" s="74">
        <v>1.01</v>
      </c>
      <c r="P15" s="75">
        <v>1</v>
      </c>
      <c r="Q15" s="72">
        <v>2.5053771486186391E-3</v>
      </c>
      <c r="R15" s="73">
        <v>2.1026358037861403E-3</v>
      </c>
      <c r="S15" s="73">
        <v>2.7536733157302873E-3</v>
      </c>
      <c r="T15" s="74">
        <v>0.9973631434282646</v>
      </c>
      <c r="U15" s="74">
        <v>0.98158950189393224</v>
      </c>
      <c r="V15" s="74">
        <v>1.02</v>
      </c>
      <c r="W15" s="75">
        <v>1.02</v>
      </c>
      <c r="X15" s="35" t="e">
        <f t="shared" si="9"/>
        <v>#DIV/0!</v>
      </c>
      <c r="Y15" s="36" t="e">
        <f t="shared" si="9"/>
        <v>#DIV/0!</v>
      </c>
      <c r="Z15" s="35">
        <f t="shared" si="3"/>
        <v>5.8006868355786612E-3</v>
      </c>
      <c r="AA15" s="36">
        <f t="shared" si="3"/>
        <v>2.9636484448352096E-3</v>
      </c>
      <c r="AB15" s="66">
        <f t="shared" si="4"/>
        <v>-2.2192996638956242E-2</v>
      </c>
      <c r="AC15" s="52">
        <f t="shared" si="4"/>
        <v>-3.7657351084380175E-2</v>
      </c>
    </row>
    <row r="16" spans="1:29" s="9" customFormat="1" ht="25.05" customHeight="1" thickBot="1">
      <c r="A16" s="15" t="s">
        <v>46</v>
      </c>
      <c r="B16" s="28" t="s">
        <v>47</v>
      </c>
      <c r="C16" s="96"/>
      <c r="D16" s="97"/>
      <c r="E16" s="97"/>
      <c r="F16" s="98"/>
      <c r="G16" s="98"/>
      <c r="H16" s="98"/>
      <c r="I16" s="99"/>
      <c r="J16" s="72">
        <v>1.2975508460379092E-3</v>
      </c>
      <c r="K16" s="73">
        <v>7.3937003607488596E-4</v>
      </c>
      <c r="L16" s="73">
        <v>5.0006141188199866E-4</v>
      </c>
      <c r="M16" s="74">
        <v>1.0028020597340304</v>
      </c>
      <c r="N16" s="74">
        <v>1.0026636257085031</v>
      </c>
      <c r="O16" s="74">
        <v>1</v>
      </c>
      <c r="P16" s="75">
        <v>1</v>
      </c>
      <c r="Q16" s="72">
        <v>1.1329823616583005E-4</v>
      </c>
      <c r="R16" s="73">
        <v>-8.2572379193591539E-4</v>
      </c>
      <c r="S16" s="73">
        <v>-1.1479384324766528E-3</v>
      </c>
      <c r="T16" s="74">
        <v>1.0040858096916341</v>
      </c>
      <c r="U16" s="74">
        <v>1.0277177124480257</v>
      </c>
      <c r="V16" s="74">
        <v>1</v>
      </c>
      <c r="W16" s="75">
        <v>1</v>
      </c>
      <c r="X16" s="35" t="e">
        <f t="shared" si="9"/>
        <v>#DIV/0!</v>
      </c>
      <c r="Y16" s="36" t="e">
        <f t="shared" si="9"/>
        <v>#DIV/0!</v>
      </c>
      <c r="Z16" s="35">
        <f t="shared" si="3"/>
        <v>2.8020597340303599E-3</v>
      </c>
      <c r="AA16" s="36">
        <f t="shared" si="3"/>
        <v>2.6636257085030923E-3</v>
      </c>
      <c r="AB16" s="66">
        <f t="shared" si="4"/>
        <v>4.0858096916340791E-3</v>
      </c>
      <c r="AC16" s="52">
        <f t="shared" si="4"/>
        <v>2.7717712448025678E-2</v>
      </c>
    </row>
    <row r="17" spans="1:29" s="9" customFormat="1" ht="25.05" customHeight="1" thickBot="1">
      <c r="A17" s="15" t="s">
        <v>48</v>
      </c>
      <c r="B17" s="28" t="s">
        <v>49</v>
      </c>
      <c r="C17" s="96"/>
      <c r="D17" s="97"/>
      <c r="E17" s="97"/>
      <c r="F17" s="98"/>
      <c r="G17" s="98"/>
      <c r="H17" s="98"/>
      <c r="I17" s="99"/>
      <c r="J17" s="72">
        <v>3.7195176865799577E-3</v>
      </c>
      <c r="K17" s="73">
        <v>6.5736534791585033E-3</v>
      </c>
      <c r="L17" s="73">
        <v>6.7231472714606392E-3</v>
      </c>
      <c r="M17" s="74">
        <v>0.90430428940884422</v>
      </c>
      <c r="N17" s="74">
        <v>1.0089370878849375</v>
      </c>
      <c r="O17" s="74">
        <v>0.9</v>
      </c>
      <c r="P17" s="75">
        <v>1.03</v>
      </c>
      <c r="Q17" s="72">
        <v>8.9315361735071899E-3</v>
      </c>
      <c r="R17" s="73">
        <v>1.1941887375830129E-2</v>
      </c>
      <c r="S17" s="73">
        <v>1.1840606583793248E-2</v>
      </c>
      <c r="T17" s="74">
        <v>0.88171947655597238</v>
      </c>
      <c r="U17" s="74">
        <v>1.0388069997934235</v>
      </c>
      <c r="V17" s="74">
        <v>0.87</v>
      </c>
      <c r="W17" s="75">
        <v>1.04</v>
      </c>
      <c r="X17" s="51" t="e">
        <f t="shared" si="9"/>
        <v>#DIV/0!</v>
      </c>
      <c r="Y17" s="36" t="e">
        <f t="shared" si="9"/>
        <v>#DIV/0!</v>
      </c>
      <c r="Z17" s="51">
        <f>M17/O17-1</f>
        <v>4.7825437876045651E-3</v>
      </c>
      <c r="AA17" s="36">
        <f>N17/P17-1</f>
        <v>-2.044942923792481E-2</v>
      </c>
      <c r="AB17" s="66">
        <f t="shared" ref="AB17:AB19" si="10">T17/V17-1</f>
        <v>1.3470662708014336E-2</v>
      </c>
      <c r="AC17" s="52">
        <f t="shared" ref="AC17:AC19" si="11">U17/W17-1</f>
        <v>-1.1471155832466495E-3</v>
      </c>
    </row>
    <row r="18" spans="1:29" s="9" customFormat="1" ht="25.05" customHeight="1" thickBot="1">
      <c r="A18" s="15" t="s">
        <v>50</v>
      </c>
      <c r="B18" s="28" t="s">
        <v>51</v>
      </c>
      <c r="C18" s="96"/>
      <c r="D18" s="97"/>
      <c r="E18" s="97"/>
      <c r="F18" s="98"/>
      <c r="G18" s="98"/>
      <c r="H18" s="98"/>
      <c r="I18" s="99"/>
      <c r="J18" s="72">
        <v>1.1880323080200823E-2</v>
      </c>
      <c r="K18" s="73">
        <v>3.9424581217964404E-3</v>
      </c>
      <c r="L18" s="73">
        <v>2.5956287882575053E-3</v>
      </c>
      <c r="M18" s="74">
        <v>0.9303936613250029</v>
      </c>
      <c r="N18" s="74">
        <v>0.95660719425045837</v>
      </c>
      <c r="O18" s="74">
        <v>0.91</v>
      </c>
      <c r="P18" s="75">
        <v>0.93</v>
      </c>
      <c r="Q18" s="96"/>
      <c r="R18" s="97"/>
      <c r="S18" s="97"/>
      <c r="T18" s="98"/>
      <c r="U18" s="98"/>
      <c r="V18" s="98"/>
      <c r="W18" s="99"/>
      <c r="X18" s="35" t="e">
        <f t="shared" ref="X18:Y23" si="12">F18/H18-1</f>
        <v>#DIV/0!</v>
      </c>
      <c r="Y18" s="36" t="e">
        <f t="shared" si="12"/>
        <v>#DIV/0!</v>
      </c>
      <c r="Z18" s="35">
        <f>M18/O18-1</f>
        <v>2.2410616840662589E-2</v>
      </c>
      <c r="AA18" s="36">
        <f>N18/P18-1</f>
        <v>2.860988629081529E-2</v>
      </c>
      <c r="AB18" s="66" t="e">
        <f t="shared" si="10"/>
        <v>#DIV/0!</v>
      </c>
      <c r="AC18" s="52" t="e">
        <f t="shared" si="11"/>
        <v>#DIV/0!</v>
      </c>
    </row>
    <row r="19" spans="1:29" s="9" customFormat="1" ht="25.05" customHeight="1" thickBot="1">
      <c r="A19" s="15" t="s">
        <v>52</v>
      </c>
      <c r="B19" s="28" t="s">
        <v>53</v>
      </c>
      <c r="C19" s="96"/>
      <c r="D19" s="97"/>
      <c r="E19" s="97"/>
      <c r="F19" s="98"/>
      <c r="G19" s="98"/>
      <c r="H19" s="98"/>
      <c r="I19" s="99"/>
      <c r="J19" s="72">
        <v>4.7348632480186982E-3</v>
      </c>
      <c r="K19" s="73">
        <v>2.3142587639259989E-3</v>
      </c>
      <c r="L19" s="73">
        <v>2.7925233396624226E-3</v>
      </c>
      <c r="M19" s="74">
        <v>0.95737906791953697</v>
      </c>
      <c r="N19" s="74">
        <v>1.0030408469047558</v>
      </c>
      <c r="O19" s="74">
        <v>0.95</v>
      </c>
      <c r="P19" s="75">
        <v>1</v>
      </c>
      <c r="Q19" s="72">
        <v>4.7316373376650915E-3</v>
      </c>
      <c r="R19" s="73">
        <v>5.3993995721003203E-3</v>
      </c>
      <c r="S19" s="73">
        <v>5.9320267026867768E-3</v>
      </c>
      <c r="T19" s="74">
        <v>0.95663259780680565</v>
      </c>
      <c r="U19" s="74">
        <v>1.024730035420067</v>
      </c>
      <c r="V19" s="74">
        <v>0.95</v>
      </c>
      <c r="W19" s="75">
        <v>1</v>
      </c>
      <c r="X19" s="35" t="e">
        <f t="shared" si="12"/>
        <v>#DIV/0!</v>
      </c>
      <c r="Y19" s="36" t="e">
        <f t="shared" si="12"/>
        <v>#DIV/0!</v>
      </c>
      <c r="Z19" s="35">
        <f t="shared" ref="Z19:Z24" si="13">M19/O19-1</f>
        <v>7.7674399153020435E-3</v>
      </c>
      <c r="AA19" s="36">
        <f t="shared" ref="AA19:AA24" si="14">N19/P19-1</f>
        <v>3.0408469047558118E-3</v>
      </c>
      <c r="AB19" s="66">
        <f t="shared" si="10"/>
        <v>6.9816819019006271E-3</v>
      </c>
      <c r="AC19" s="52">
        <f t="shared" si="11"/>
        <v>2.473003542006702E-2</v>
      </c>
    </row>
    <row r="20" spans="1:29" s="9" customFormat="1" ht="25.05" customHeight="1" thickBot="1">
      <c r="A20" s="15" t="s">
        <v>54</v>
      </c>
      <c r="B20" s="28" t="s">
        <v>55</v>
      </c>
      <c r="C20" s="96"/>
      <c r="D20" s="97"/>
      <c r="E20" s="97"/>
      <c r="F20" s="98"/>
      <c r="G20" s="98"/>
      <c r="H20" s="98"/>
      <c r="I20" s="99"/>
      <c r="J20" s="72">
        <v>8.5502200204948878E-3</v>
      </c>
      <c r="K20" s="73">
        <v>6.3431028634479171E-3</v>
      </c>
      <c r="L20" s="73">
        <v>6.5450933493686582E-3</v>
      </c>
      <c r="M20" s="74">
        <v>0.88941106185182539</v>
      </c>
      <c r="N20" s="74">
        <v>1.0088392813061178</v>
      </c>
      <c r="O20" s="74">
        <v>0.88</v>
      </c>
      <c r="P20" s="75">
        <v>1</v>
      </c>
      <c r="Q20" s="72">
        <v>2.0785632161866852E-3</v>
      </c>
      <c r="R20" s="73">
        <v>8.8208840342299255E-4</v>
      </c>
      <c r="S20" s="73">
        <v>-1.9373385672770879E-4</v>
      </c>
      <c r="T20" s="74">
        <v>0.94996344012527123</v>
      </c>
      <c r="U20" s="74">
        <v>0.98694144854973676</v>
      </c>
      <c r="V20" s="74">
        <v>0.95</v>
      </c>
      <c r="W20" s="75">
        <v>1</v>
      </c>
      <c r="X20" s="35" t="e">
        <f t="shared" si="12"/>
        <v>#DIV/0!</v>
      </c>
      <c r="Y20" s="36" t="e">
        <f t="shared" si="12"/>
        <v>#DIV/0!</v>
      </c>
      <c r="Z20" s="35">
        <f t="shared" si="13"/>
        <v>1.0694388467983318E-2</v>
      </c>
      <c r="AA20" s="36">
        <f t="shared" si="14"/>
        <v>8.8392813061177744E-3</v>
      </c>
      <c r="AB20" s="66">
        <f t="shared" ref="AB20:AB21" si="15">T20/V20-1</f>
        <v>-3.8484078661804588E-5</v>
      </c>
      <c r="AC20" s="52">
        <f t="shared" ref="AC20:AC21" si="16">U20/W20-1</f>
        <v>-1.3058551450263245E-2</v>
      </c>
    </row>
    <row r="21" spans="1:29" s="1" customFormat="1" ht="25.05" customHeight="1" thickBot="1">
      <c r="A21" s="15" t="s">
        <v>56</v>
      </c>
      <c r="B21" s="28" t="s">
        <v>57</v>
      </c>
      <c r="C21" s="96"/>
      <c r="D21" s="97"/>
      <c r="E21" s="97"/>
      <c r="F21" s="98"/>
      <c r="G21" s="98"/>
      <c r="H21" s="98"/>
      <c r="I21" s="99"/>
      <c r="J21" s="72">
        <v>4.3685928851242856E-3</v>
      </c>
      <c r="K21" s="73">
        <v>6.5221312251118931E-3</v>
      </c>
      <c r="L21" s="73">
        <v>6.6429261627849899E-3</v>
      </c>
      <c r="M21" s="74">
        <v>0.97442566155847121</v>
      </c>
      <c r="N21" s="74">
        <v>1.0109409154214111</v>
      </c>
      <c r="O21" s="74">
        <v>0.97</v>
      </c>
      <c r="P21" s="75">
        <v>1</v>
      </c>
      <c r="Q21" s="72">
        <v>3.0864773278988233E-3</v>
      </c>
      <c r="R21" s="73">
        <v>2.8765454546916813E-3</v>
      </c>
      <c r="S21" s="73">
        <v>2.4961832350947157E-3</v>
      </c>
      <c r="T21" s="74">
        <v>0.9606182847889323</v>
      </c>
      <c r="U21" s="74">
        <v>0.99548302150989165</v>
      </c>
      <c r="V21" s="74">
        <v>0.97</v>
      </c>
      <c r="W21" s="75">
        <v>1.01</v>
      </c>
      <c r="X21" s="35" t="e">
        <f t="shared" si="12"/>
        <v>#DIV/0!</v>
      </c>
      <c r="Y21" s="36" t="e">
        <f t="shared" si="12"/>
        <v>#DIV/0!</v>
      </c>
      <c r="Z21" s="35">
        <f t="shared" si="13"/>
        <v>4.5625376891456071E-3</v>
      </c>
      <c r="AA21" s="36">
        <f t="shared" si="14"/>
        <v>1.0940915421411068E-2</v>
      </c>
      <c r="AB21" s="66">
        <f t="shared" si="15"/>
        <v>-9.6718713516161792E-3</v>
      </c>
      <c r="AC21" s="52">
        <f t="shared" si="16"/>
        <v>-1.4373246029810272E-2</v>
      </c>
    </row>
    <row r="22" spans="1:29" s="3" customFormat="1" ht="25.05" customHeight="1" thickBot="1">
      <c r="A22" s="15" t="s">
        <v>58</v>
      </c>
      <c r="B22" s="28" t="s">
        <v>59</v>
      </c>
      <c r="C22" s="72">
        <v>5.4115081915507108E-3</v>
      </c>
      <c r="D22" s="73">
        <v>2.6491148975262774E-3</v>
      </c>
      <c r="E22" s="73">
        <v>2.8033923762919577E-3</v>
      </c>
      <c r="F22" s="74">
        <v>0.94613108761218123</v>
      </c>
      <c r="G22" s="74">
        <v>0.98002456220789347</v>
      </c>
      <c r="H22" s="74">
        <v>0.95</v>
      </c>
      <c r="I22" s="75">
        <v>1.03</v>
      </c>
      <c r="J22" s="72">
        <v>2.6491973974277199E-3</v>
      </c>
      <c r="K22" s="73">
        <v>1.3332665554845432E-3</v>
      </c>
      <c r="L22" s="73">
        <v>1.3507183535022449E-3</v>
      </c>
      <c r="M22" s="74">
        <v>0.9884028174371523</v>
      </c>
      <c r="N22" s="74">
        <v>0.97472415653984334</v>
      </c>
      <c r="O22" s="74">
        <v>0.99</v>
      </c>
      <c r="P22" s="75">
        <v>1</v>
      </c>
      <c r="Q22" s="72">
        <v>1.1925324559733941E-3</v>
      </c>
      <c r="R22" s="73">
        <v>1.5674466238840001E-3</v>
      </c>
      <c r="S22" s="73">
        <v>1.4998183809823613E-3</v>
      </c>
      <c r="T22" s="74">
        <v>0.99772706180860649</v>
      </c>
      <c r="U22" s="74">
        <v>0.98395488652024676</v>
      </c>
      <c r="V22" s="74">
        <v>1</v>
      </c>
      <c r="W22" s="75">
        <v>1</v>
      </c>
      <c r="X22" s="35">
        <f t="shared" si="12"/>
        <v>-4.0725393555987033E-3</v>
      </c>
      <c r="Y22" s="36">
        <f t="shared" si="12"/>
        <v>-4.8519842516608347E-2</v>
      </c>
      <c r="Z22" s="35">
        <f t="shared" si="13"/>
        <v>-1.6133157200481918E-3</v>
      </c>
      <c r="AA22" s="36">
        <f t="shared" si="14"/>
        <v>-2.5275843460156655E-2</v>
      </c>
      <c r="AB22" s="66">
        <f t="shared" ref="AB22:AB23" si="17">T22/V22-1</f>
        <v>-2.2729381913935143E-3</v>
      </c>
      <c r="AC22" s="52">
        <f t="shared" ref="AC22:AC23" si="18">U22/W22-1</f>
        <v>-1.6045113479753237E-2</v>
      </c>
    </row>
    <row r="23" spans="1:29" s="2" customFormat="1" ht="25.05" customHeight="1" thickBot="1">
      <c r="A23" s="15" t="s">
        <v>62</v>
      </c>
      <c r="B23" s="28" t="s">
        <v>60</v>
      </c>
      <c r="C23" s="72">
        <v>-2.7347188218824511E-3</v>
      </c>
      <c r="D23" s="73">
        <v>-3.969487269232087E-3</v>
      </c>
      <c r="E23" s="73">
        <v>-3.3391365973217003E-3</v>
      </c>
      <c r="F23" s="74">
        <v>1.368737362413627</v>
      </c>
      <c r="G23" s="74">
        <v>0.99830153040305813</v>
      </c>
      <c r="H23" s="74">
        <v>1.33</v>
      </c>
      <c r="I23" s="75">
        <v>1</v>
      </c>
      <c r="J23" s="72">
        <v>8.5262594619383387E-4</v>
      </c>
      <c r="K23" s="73">
        <v>-1.0947336429495783E-4</v>
      </c>
      <c r="L23" s="73">
        <v>4.5667887733407873E-4</v>
      </c>
      <c r="M23" s="74">
        <v>0.99600931245916091</v>
      </c>
      <c r="N23" s="74">
        <v>1.0010105287628781</v>
      </c>
      <c r="O23" s="74">
        <v>0.99</v>
      </c>
      <c r="P23" s="75">
        <v>0.99</v>
      </c>
      <c r="Q23" s="72">
        <v>1.4003691474995157E-3</v>
      </c>
      <c r="R23" s="73">
        <v>2.6380367173328978E-3</v>
      </c>
      <c r="S23" s="73">
        <v>5.6054404875401552E-5</v>
      </c>
      <c r="T23" s="74">
        <v>1.0696387042052495</v>
      </c>
      <c r="U23" s="74">
        <v>0.98775666263014861</v>
      </c>
      <c r="V23" s="74">
        <v>1.06</v>
      </c>
      <c r="W23" s="75">
        <v>1</v>
      </c>
      <c r="X23" s="35">
        <f t="shared" si="12"/>
        <v>2.9125836401223237E-2</v>
      </c>
      <c r="Y23" s="36">
        <f t="shared" si="12"/>
        <v>-1.6984695969418651E-3</v>
      </c>
      <c r="Z23" s="35">
        <f t="shared" si="13"/>
        <v>6.0700125850110531E-3</v>
      </c>
      <c r="AA23" s="36">
        <f t="shared" si="14"/>
        <v>1.1121746225129403E-2</v>
      </c>
      <c r="AB23" s="66">
        <f t="shared" si="17"/>
        <v>9.0931171747636874E-3</v>
      </c>
      <c r="AC23" s="52">
        <f t="shared" si="18"/>
        <v>-1.2243337369851393E-2</v>
      </c>
    </row>
    <row r="24" spans="1:29" s="2" customFormat="1" ht="25.05" customHeight="1" thickBot="1">
      <c r="A24" s="17" t="s">
        <v>41</v>
      </c>
      <c r="B24" s="27" t="s">
        <v>40</v>
      </c>
      <c r="C24" s="76">
        <v>3.0129981179196196E-3</v>
      </c>
      <c r="D24" s="77">
        <v>4.137264445478319E-3</v>
      </c>
      <c r="E24" s="77">
        <v>7.2437504121199486E-3</v>
      </c>
      <c r="F24" s="78">
        <v>0.99803352736261031</v>
      </c>
      <c r="G24" s="78">
        <v>1.0063628346707452</v>
      </c>
      <c r="H24" s="78">
        <v>1</v>
      </c>
      <c r="I24" s="79">
        <v>0.98</v>
      </c>
      <c r="J24" s="76">
        <v>7.0950039164624128E-3</v>
      </c>
      <c r="K24" s="77">
        <v>1.2070923398075051E-2</v>
      </c>
      <c r="L24" s="77">
        <v>1.1741526846744187E-2</v>
      </c>
      <c r="M24" s="78">
        <v>1.0362943937427287</v>
      </c>
      <c r="N24" s="78">
        <v>1.0174077200975749</v>
      </c>
      <c r="O24" s="78">
        <v>1.02</v>
      </c>
      <c r="P24" s="79">
        <v>0.99</v>
      </c>
      <c r="Q24" s="76">
        <v>1.4063292245561113E-2</v>
      </c>
      <c r="R24" s="77">
        <v>3.2477289802180564E-2</v>
      </c>
      <c r="S24" s="77">
        <v>4.2039779556992042E-2</v>
      </c>
      <c r="T24" s="78">
        <v>1.0107003282781157</v>
      </c>
      <c r="U24" s="78">
        <v>0.96929920844093453</v>
      </c>
      <c r="V24" s="78">
        <v>1</v>
      </c>
      <c r="W24" s="79">
        <v>0.98</v>
      </c>
      <c r="X24" s="37">
        <f t="shared" ref="X24:Y24" si="19">F24/H24-1</f>
        <v>-1.9664726373896935E-3</v>
      </c>
      <c r="Y24" s="38">
        <f t="shared" si="19"/>
        <v>2.6900851704842133E-2</v>
      </c>
      <c r="Z24" s="37">
        <f t="shared" si="13"/>
        <v>1.5974895826204483E-2</v>
      </c>
      <c r="AA24" s="38">
        <f t="shared" si="14"/>
        <v>2.7684565755126123E-2</v>
      </c>
      <c r="AB24" s="67">
        <f t="shared" ref="AB24" si="20">T24/V24-1</f>
        <v>1.0700328278115734E-2</v>
      </c>
      <c r="AC24" s="53">
        <f t="shared" ref="AC24" si="21">U24/W24-1</f>
        <v>-1.0919175060270847E-2</v>
      </c>
    </row>
    <row r="25" spans="1:29" s="2" customFormat="1" ht="30" customHeight="1"/>
    <row r="26" spans="1:29" s="4" customFormat="1" ht="30" customHeight="1" thickBot="1">
      <c r="A26" s="7"/>
      <c r="B26" s="6"/>
      <c r="C26" s="5"/>
      <c r="D26" s="5"/>
      <c r="E26" s="5"/>
      <c r="F26" s="5"/>
      <c r="G26" s="5"/>
      <c r="H26" s="6"/>
      <c r="I26" s="6"/>
      <c r="J26" s="5"/>
      <c r="K26" s="5"/>
      <c r="L26" s="5"/>
      <c r="M26" s="5"/>
      <c r="N26" s="46"/>
      <c r="O26" s="46"/>
      <c r="P26" s="46"/>
      <c r="Q26" s="46"/>
      <c r="R26" s="46"/>
      <c r="S26" s="46"/>
      <c r="T26" s="46"/>
      <c r="U26" s="46"/>
      <c r="V26" s="46"/>
      <c r="W26" s="46"/>
    </row>
    <row r="27" spans="1:29" s="9" customFormat="1" ht="30" customHeight="1" thickBot="1">
      <c r="A27" s="12"/>
      <c r="B27" s="13"/>
      <c r="C27" s="45" t="s">
        <v>13</v>
      </c>
      <c r="D27" s="59"/>
      <c r="E27" s="60" t="s">
        <v>14</v>
      </c>
      <c r="F27" s="61"/>
      <c r="G27" s="59"/>
      <c r="H27" s="60" t="s">
        <v>35</v>
      </c>
      <c r="I27" s="61"/>
      <c r="J27" s="5"/>
      <c r="K27" s="5"/>
      <c r="L27" s="5"/>
      <c r="M27" s="5"/>
    </row>
    <row r="28" spans="1:29" s="9" customFormat="1" ht="30" customHeight="1" thickBot="1">
      <c r="A28" s="15" t="s">
        <v>3</v>
      </c>
      <c r="B28" s="28" t="s">
        <v>4</v>
      </c>
      <c r="C28" s="100" t="s">
        <v>34</v>
      </c>
      <c r="D28" s="100" t="s">
        <v>34</v>
      </c>
      <c r="E28" s="30" t="s">
        <v>36</v>
      </c>
      <c r="F28" s="30" t="s">
        <v>37</v>
      </c>
      <c r="G28" s="50" t="s">
        <v>34</v>
      </c>
      <c r="H28" s="30" t="s">
        <v>36</v>
      </c>
      <c r="I28" s="30" t="s">
        <v>37</v>
      </c>
      <c r="J28" s="5"/>
      <c r="K28" s="5"/>
      <c r="L28" s="5"/>
      <c r="M28" s="5"/>
    </row>
    <row r="29" spans="1:29" ht="30" customHeight="1" thickBot="1">
      <c r="A29" s="15" t="s">
        <v>27</v>
      </c>
      <c r="B29" s="28" t="s">
        <v>28</v>
      </c>
      <c r="C29" s="109">
        <v>0.51</v>
      </c>
      <c r="D29" s="110">
        <v>3.4000000000000002E-2</v>
      </c>
      <c r="E29" s="101"/>
      <c r="F29" s="102"/>
      <c r="G29" s="113">
        <v>8.3999999999999995E-3</v>
      </c>
      <c r="H29" s="101"/>
      <c r="I29" s="102"/>
      <c r="N29"/>
      <c r="O29"/>
      <c r="P29"/>
    </row>
    <row r="30" spans="1:29" ht="30" customHeight="1" thickBot="1">
      <c r="A30" s="15" t="s">
        <v>8</v>
      </c>
      <c r="B30" s="28" t="s">
        <v>9</v>
      </c>
      <c r="C30" s="109">
        <v>0.99</v>
      </c>
      <c r="D30" s="110">
        <v>0.62</v>
      </c>
      <c r="E30" s="101"/>
      <c r="F30" s="102"/>
      <c r="G30" s="113">
        <v>0.58650000000000002</v>
      </c>
      <c r="H30" s="101"/>
      <c r="I30" s="102"/>
      <c r="N30"/>
      <c r="O30"/>
      <c r="P30"/>
    </row>
    <row r="31" spans="1:29" ht="30" customHeight="1" thickBot="1">
      <c r="A31" s="15" t="s">
        <v>29</v>
      </c>
      <c r="B31" s="28" t="s">
        <v>7</v>
      </c>
      <c r="C31" s="106"/>
      <c r="D31" s="110">
        <v>0.24</v>
      </c>
      <c r="E31" s="111">
        <v>0.99</v>
      </c>
      <c r="F31" s="112">
        <v>1.06</v>
      </c>
      <c r="G31" s="113">
        <v>0.28000000000000003</v>
      </c>
      <c r="H31" s="111">
        <v>0.97</v>
      </c>
      <c r="I31" s="112">
        <v>1.03</v>
      </c>
      <c r="N31"/>
      <c r="O31"/>
      <c r="P31"/>
    </row>
    <row r="32" spans="1:29" ht="30" customHeight="1" thickBot="1">
      <c r="A32" s="15" t="s">
        <v>45</v>
      </c>
      <c r="B32" s="28" t="s">
        <v>61</v>
      </c>
      <c r="C32" s="107"/>
      <c r="D32" s="110">
        <v>0.16</v>
      </c>
      <c r="E32" s="111">
        <v>0.95</v>
      </c>
      <c r="F32" s="112">
        <v>0.94</v>
      </c>
      <c r="G32" s="113">
        <v>0.15379999999999999</v>
      </c>
      <c r="H32" s="111">
        <v>0.97</v>
      </c>
      <c r="I32" s="112">
        <v>0.98</v>
      </c>
      <c r="N32"/>
      <c r="O32"/>
      <c r="P32"/>
    </row>
    <row r="33" spans="1:16" ht="30" customHeight="1" thickBot="1">
      <c r="A33" s="15" t="s">
        <v>30</v>
      </c>
      <c r="B33" s="28" t="s">
        <v>10</v>
      </c>
      <c r="C33" s="107"/>
      <c r="D33" s="110">
        <v>3.5000000000000003E-2</v>
      </c>
      <c r="E33" s="111">
        <v>1.02</v>
      </c>
      <c r="F33" s="112">
        <v>1.02</v>
      </c>
      <c r="G33" s="113">
        <v>2.3699999999999999E-2</v>
      </c>
      <c r="H33" s="111">
        <v>1.01</v>
      </c>
      <c r="I33" s="112">
        <v>1</v>
      </c>
      <c r="N33"/>
      <c r="O33"/>
      <c r="P33"/>
    </row>
    <row r="34" spans="1:16" ht="30" customHeight="1" thickBot="1">
      <c r="A34" s="15" t="s">
        <v>48</v>
      </c>
      <c r="B34" s="28" t="s">
        <v>49</v>
      </c>
      <c r="C34" s="107"/>
      <c r="D34" s="110">
        <v>2.3E-2</v>
      </c>
      <c r="E34" s="111">
        <v>1</v>
      </c>
      <c r="F34" s="112"/>
      <c r="G34" s="113">
        <v>4.6699999999999998E-2</v>
      </c>
      <c r="H34" s="111">
        <v>0.98</v>
      </c>
      <c r="I34" s="112"/>
      <c r="N34"/>
      <c r="O34"/>
      <c r="P34"/>
    </row>
    <row r="35" spans="1:16" ht="30" customHeight="1" thickBot="1">
      <c r="A35" s="15" t="s">
        <v>50</v>
      </c>
      <c r="B35" s="28" t="s">
        <v>51</v>
      </c>
      <c r="C35" s="107"/>
      <c r="D35" s="110">
        <v>0.42</v>
      </c>
      <c r="E35" s="111">
        <v>0.98</v>
      </c>
      <c r="F35" s="112"/>
      <c r="G35" s="105"/>
      <c r="H35" s="101"/>
      <c r="I35" s="102"/>
      <c r="N35"/>
      <c r="O35"/>
      <c r="P35"/>
    </row>
    <row r="36" spans="1:16" ht="30" customHeight="1" thickBot="1">
      <c r="A36" s="15" t="s">
        <v>52</v>
      </c>
      <c r="B36" s="28" t="s">
        <v>53</v>
      </c>
      <c r="C36" s="107"/>
      <c r="D36" s="110">
        <v>1.54E-2</v>
      </c>
      <c r="E36" s="111">
        <v>0.99</v>
      </c>
      <c r="F36" s="112"/>
      <c r="G36" s="113">
        <v>1.8499999999999999E-2</v>
      </c>
      <c r="H36" s="111">
        <v>1</v>
      </c>
      <c r="I36" s="112"/>
      <c r="N36"/>
      <c r="O36"/>
      <c r="P36"/>
    </row>
    <row r="37" spans="1:16" ht="30" customHeight="1" thickBot="1">
      <c r="A37" s="15" t="s">
        <v>54</v>
      </c>
      <c r="B37" s="28" t="s">
        <v>55</v>
      </c>
      <c r="C37" s="107"/>
      <c r="D37" s="110">
        <v>0.10390000000000001</v>
      </c>
      <c r="E37" s="111">
        <v>0.99</v>
      </c>
      <c r="F37" s="112"/>
      <c r="G37" s="113">
        <v>8.3699999999999997E-2</v>
      </c>
      <c r="H37" s="111">
        <v>0.98</v>
      </c>
      <c r="I37" s="112"/>
      <c r="N37"/>
      <c r="O37"/>
      <c r="P37"/>
    </row>
    <row r="38" spans="1:16" ht="30" customHeight="1" thickBot="1">
      <c r="A38" s="15" t="s">
        <v>56</v>
      </c>
      <c r="B38" s="28" t="s">
        <v>57</v>
      </c>
      <c r="C38" s="108"/>
      <c r="D38" s="114">
        <v>0.1</v>
      </c>
      <c r="E38" s="115">
        <v>1</v>
      </c>
      <c r="F38" s="116">
        <v>1</v>
      </c>
      <c r="G38" s="117">
        <v>7.0000000000000007E-2</v>
      </c>
      <c r="H38" s="115">
        <v>1</v>
      </c>
      <c r="I38" s="116">
        <v>0.99</v>
      </c>
      <c r="N38"/>
      <c r="O38"/>
      <c r="P38"/>
    </row>
    <row r="39" spans="1:16" ht="30" customHeight="1" thickBot="1">
      <c r="A39" s="17" t="s">
        <v>58</v>
      </c>
      <c r="B39" s="27" t="s">
        <v>59</v>
      </c>
      <c r="C39" s="118">
        <v>7.2999999999999995E-2</v>
      </c>
      <c r="D39" s="119">
        <v>7.6E-3</v>
      </c>
      <c r="E39" s="103"/>
      <c r="F39" s="104"/>
      <c r="G39" s="120">
        <v>3.8999999999999998E-3</v>
      </c>
      <c r="H39" s="103"/>
      <c r="I39" s="104"/>
      <c r="N39"/>
      <c r="O39"/>
      <c r="P39"/>
    </row>
    <row r="40" spans="1:16" ht="30" customHeight="1">
      <c r="N40"/>
      <c r="O40"/>
      <c r="P40"/>
    </row>
    <row r="41" spans="1:16" ht="30" customHeight="1">
      <c r="N41"/>
      <c r="O41"/>
      <c r="P4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27"/>
  <sheetViews>
    <sheetView zoomScale="70" zoomScaleNormal="70" workbookViewId="0">
      <selection activeCell="B29" sqref="B29"/>
    </sheetView>
  </sheetViews>
  <sheetFormatPr defaultRowHeight="14.4"/>
  <cols>
    <col min="2" max="2" width="13.88671875" customWidth="1"/>
    <col min="6" max="6" width="14" customWidth="1"/>
  </cols>
  <sheetData>
    <row r="1" spans="2:6">
      <c r="F1" t="s">
        <v>22</v>
      </c>
    </row>
    <row r="2" spans="2:6">
      <c r="F2">
        <v>6</v>
      </c>
    </row>
    <row r="3" spans="2:6">
      <c r="B3" s="33" t="str">
        <f>'VTM Tools'!B7</f>
        <v>CST</v>
      </c>
      <c r="C3" s="33">
        <f>'VTM Tools'!J7</f>
        <v>3.0161919448571163E-3</v>
      </c>
      <c r="D3" s="34">
        <f>AVERAGE('VTM Tools'!M7,'VTM Tools'!O7)</f>
        <v>1.0061837884613456</v>
      </c>
      <c r="E3" s="34">
        <f>AVERAGE('VTM Tools'!N7,'VTM Tools'!P7)</f>
        <v>1.0028853376666174</v>
      </c>
      <c r="F3" s="34">
        <f>(D3+F2*E3)/(F2+1)</f>
        <v>1.0033565449230071</v>
      </c>
    </row>
    <row r="4" spans="2:6">
      <c r="B4" s="33" t="str">
        <f>'VTM Tools'!B8</f>
        <v>DQ</v>
      </c>
      <c r="C4" s="33">
        <f>'VTM Tools'!J8</f>
        <v>1.6624247572993411E-2</v>
      </c>
      <c r="D4" s="34">
        <f>AVERAGE('VTM Tools'!M8,'VTM Tools'!O8)</f>
        <v>0.9549545565815174</v>
      </c>
      <c r="E4" s="34">
        <f>AVERAGE('VTM Tools'!N8,'VTM Tools'!P8)</f>
        <v>1.0180803939421403</v>
      </c>
      <c r="F4" s="34">
        <f>(D4+F2*E4)/(F2+1)</f>
        <v>1.0090624171763369</v>
      </c>
    </row>
    <row r="5" spans="2:6">
      <c r="B5" s="33" t="str">
        <f>'VTM Tools'!B9</f>
        <v>CCLM</v>
      </c>
      <c r="C5" s="33">
        <f>'VTM Tools'!J9</f>
        <v>9.5044252570601444E-3</v>
      </c>
      <c r="D5" s="34">
        <f>AVERAGE('VTM Tools'!M9,'VTM Tools'!O9)</f>
        <v>0.99661676619887729</v>
      </c>
      <c r="E5" s="34">
        <f>AVERAGE('VTM Tools'!N9,'VTM Tools'!P9)</f>
        <v>1.0142849371803178</v>
      </c>
      <c r="F5" s="34">
        <f>(D5+F2*E5)/(F2+1)</f>
        <v>1.0117609127543976</v>
      </c>
    </row>
    <row r="6" spans="2:6">
      <c r="B6" s="33" t="str">
        <f>'VTM Tools'!B10</f>
        <v>MTS</v>
      </c>
      <c r="C6" s="33">
        <f>'VTM Tools'!J10</f>
        <v>1.2611921393780949E-2</v>
      </c>
      <c r="D6" s="34">
        <f>AVERAGE('VTM Tools'!M10,'VTM Tools'!O10)</f>
        <v>0.89613362666569651</v>
      </c>
      <c r="E6" s="34">
        <f>AVERAGE('VTM Tools'!N10,'VTM Tools'!P10)</f>
        <v>0.97263513717921835</v>
      </c>
      <c r="F6" s="34">
        <f>(D6+F2*E6)/(F2+1)</f>
        <v>0.96170634996300086</v>
      </c>
    </row>
    <row r="7" spans="2:6">
      <c r="B7" s="33" t="str">
        <f>'VTM Tools'!B11</f>
        <v>ALF</v>
      </c>
      <c r="C7" s="33">
        <f>'VTM Tools'!J11</f>
        <v>3.6804416396930849E-2</v>
      </c>
      <c r="D7" s="34">
        <f>AVERAGE('VTM Tools'!M11,'VTM Tools'!O11)</f>
        <v>1.0050230082182119</v>
      </c>
      <c r="E7" s="34">
        <f>AVERAGE('VTM Tools'!N11,'VTM Tools'!P11)</f>
        <v>0.86777593362724736</v>
      </c>
      <c r="F7" s="34">
        <f>(D7+F2*E7)/(F2+1)</f>
        <v>0.88738265856881371</v>
      </c>
    </row>
    <row r="8" spans="2:6">
      <c r="B8" s="33" t="str">
        <f>'VTM Tools'!B12</f>
        <v>AFF</v>
      </c>
      <c r="C8" s="33">
        <f>'VTM Tools'!J12</f>
        <v>2.5662892903255453E-2</v>
      </c>
      <c r="D8" s="34">
        <f>AVERAGE('VTM Tools'!M12,'VTM Tools'!O12)</f>
        <v>0.89</v>
      </c>
      <c r="E8" s="34">
        <f>AVERAGE('VTM Tools'!N12,'VTM Tools'!P12)</f>
        <v>0.97499999999999998</v>
      </c>
      <c r="F8" s="34">
        <f>(D8+F2*E8)/(F2+1)</f>
        <v>0.96285714285714274</v>
      </c>
    </row>
    <row r="9" spans="2:6">
      <c r="B9" s="33" t="str">
        <f>'VTM Tools'!B13</f>
        <v>SBTMC</v>
      </c>
      <c r="C9" s="33">
        <f>'VTM Tools'!J13</f>
        <v>5.3488169937942736E-3</v>
      </c>
      <c r="D9" s="34">
        <f>AVERAGE('VTM Tools'!M13,'VTM Tools'!O13)</f>
        <v>1.0012078172286876</v>
      </c>
      <c r="E9" s="34">
        <f>AVERAGE('VTM Tools'!N13,'VTM Tools'!P13)</f>
        <v>0.9920873273653128</v>
      </c>
      <c r="F9" s="34">
        <f>(D9+F2*E9)/(F2+1)</f>
        <v>0.99339025448865204</v>
      </c>
    </row>
    <row r="10" spans="2:6">
      <c r="B10" s="33" t="str">
        <f>'VTM Tools'!B14</f>
        <v>AMVR</v>
      </c>
      <c r="C10" s="33">
        <f>'VTM Tools'!J14</f>
        <v>8.8032562959610445E-3</v>
      </c>
      <c r="D10" s="34">
        <f>AVERAGE('VTM Tools'!M14,'VTM Tools'!O14)</f>
        <v>0.91090490182642103</v>
      </c>
      <c r="E10" s="34">
        <f>AVERAGE('VTM Tools'!N14,'VTM Tools'!P14)</f>
        <v>1.0094285640037548</v>
      </c>
      <c r="F10" s="34">
        <f>(D10+F2*E10)/(F2+1)</f>
        <v>0.99535375512127866</v>
      </c>
    </row>
    <row r="11" spans="2:6">
      <c r="B11" s="33" t="str">
        <f>'VTM Tools'!B15</f>
        <v>HMVP</v>
      </c>
      <c r="C11" s="33">
        <f>'VTM Tools'!J15</f>
        <v>4.2070767352494712E-3</v>
      </c>
      <c r="D11" s="34">
        <f>AVERAGE('VTM Tools'!M15,'VTM Tools'!O15)</f>
        <v>1.0129293468519673</v>
      </c>
      <c r="E11" s="34">
        <f>AVERAGE('VTM Tools'!N15,'VTM Tools'!P15)</f>
        <v>1.0014818242224175</v>
      </c>
      <c r="F11" s="34">
        <f>(D11+F2*E11)/(F2+1)</f>
        <v>1.0031171845980675</v>
      </c>
    </row>
    <row r="12" spans="2:6">
      <c r="B12" s="33" t="str">
        <f>'VTM Tools'!B16</f>
        <v>PMC</v>
      </c>
      <c r="C12" s="33">
        <f>'VTM Tools'!J16</f>
        <v>1.2975508460379092E-3</v>
      </c>
      <c r="D12" s="34">
        <f>AVERAGE('VTM Tools'!M16,'VTM Tools'!O16)</f>
        <v>1.0014010298670151</v>
      </c>
      <c r="E12" s="34">
        <f>AVERAGE('VTM Tools'!N16,'VTM Tools'!P16)</f>
        <v>1.0013318128542514</v>
      </c>
      <c r="F12" s="34">
        <f>(D12+F2*E12)/(F2+1)</f>
        <v>1.001341700998932</v>
      </c>
    </row>
    <row r="13" spans="2:6">
      <c r="B13" s="33" t="str">
        <f>'VTM Tools'!B17</f>
        <v>TAP</v>
      </c>
      <c r="C13" s="33">
        <f>'VTM Tools'!J17</f>
        <v>3.7195176865799577E-3</v>
      </c>
      <c r="D13" s="34">
        <f>AVERAGE('VTM Tools'!M17,'VTM Tools'!O17)</f>
        <v>0.90215214470442207</v>
      </c>
      <c r="E13" s="34">
        <f>AVERAGE('VTM Tools'!N17,'VTM Tools'!P17)</f>
        <v>1.0194685439424687</v>
      </c>
      <c r="F13" s="34">
        <f>(D13+F2*E13)/(F2+1)</f>
        <v>1.0027090583370335</v>
      </c>
    </row>
    <row r="14" spans="2:6">
      <c r="B14" s="33" t="str">
        <f>'VTM Tools'!B18</f>
        <v>BDOF</v>
      </c>
      <c r="C14" s="33">
        <f>'VTM Tools'!J18</f>
        <v>1.1880323080200823E-2</v>
      </c>
      <c r="D14" s="34">
        <f>AVERAGE('VTM Tools'!M18,'VTM Tools'!O18)</f>
        <v>0.92019683066250146</v>
      </c>
      <c r="E14" s="34">
        <f>AVERAGE('VTM Tools'!N18,'VTM Tools'!P18)</f>
        <v>0.94330359712522927</v>
      </c>
      <c r="F14" s="34">
        <f>(D14+F2*E14)/(F2+1)</f>
        <v>0.94000263048769661</v>
      </c>
    </row>
    <row r="15" spans="2:6">
      <c r="B15" s="33" t="str">
        <f>'VTM Tools'!B19</f>
        <v>CIIP</v>
      </c>
      <c r="C15" s="33">
        <f>'VTM Tools'!J19</f>
        <v>4.7348632480186982E-3</v>
      </c>
      <c r="D15" s="34">
        <f>AVERAGE('VTM Tools'!M19,'VTM Tools'!O19)</f>
        <v>0.95368953395976841</v>
      </c>
      <c r="E15" s="34">
        <f>AVERAGE('VTM Tools'!N19,'VTM Tools'!P19)</f>
        <v>1.0015204234523778</v>
      </c>
      <c r="F15" s="34">
        <f>(D15+F2*E15)/(F2+1)</f>
        <v>0.99468743923914793</v>
      </c>
    </row>
    <row r="16" spans="2:6">
      <c r="B16" s="33" t="str">
        <f>'VTM Tools'!B20</f>
        <v>MMVD</v>
      </c>
      <c r="C16" s="33">
        <f>'VTM Tools'!J20</f>
        <v>8.5502200204948878E-3</v>
      </c>
      <c r="D16" s="34">
        <f>AVERAGE('VTM Tools'!M20,'VTM Tools'!O20)</f>
        <v>0.88470553092591264</v>
      </c>
      <c r="E16" s="34">
        <f>AVERAGE('VTM Tools'!N20,'VTM Tools'!P20)</f>
        <v>1.004419640653059</v>
      </c>
      <c r="F16" s="34">
        <f>(D16+F2*E16)/(F2+1)</f>
        <v>0.98731762497775233</v>
      </c>
    </row>
    <row r="17" spans="2:6">
      <c r="B17" s="33" t="str">
        <f>'VTM Tools'!B21</f>
        <v>BPWA</v>
      </c>
      <c r="C17" s="33">
        <f>'VTM Tools'!J21</f>
        <v>4.3685928851242856E-3</v>
      </c>
      <c r="D17" s="34">
        <f>AVERAGE('VTM Tools'!M21,'VTM Tools'!O21)</f>
        <v>0.97221283077923559</v>
      </c>
      <c r="E17" s="34">
        <f>AVERAGE('VTM Tools'!N21,'VTM Tools'!P21)</f>
        <v>1.0054704577107056</v>
      </c>
      <c r="F17" s="34">
        <f>(D17+F2*E17)/(F2+1)</f>
        <v>1.0007193681490671</v>
      </c>
    </row>
    <row r="18" spans="2:6">
      <c r="B18" s="33" t="str">
        <f>'VTM Tools'!B22</f>
        <v>MRLP</v>
      </c>
      <c r="C18" s="33">
        <f>'VTM Tools'!J22</f>
        <v>2.6491973974277199E-3</v>
      </c>
      <c r="D18" s="34">
        <f>AVERAGE('VTM Tools'!M22,'VTM Tools'!O22)</f>
        <v>0.98920140871857609</v>
      </c>
      <c r="E18" s="34">
        <f>AVERAGE('VTM Tools'!N22,'VTM Tools'!P22)</f>
        <v>0.98736207826992173</v>
      </c>
      <c r="F18" s="34">
        <f>(D18+F2*E18)/(F2+1)</f>
        <v>0.98762483976258664</v>
      </c>
    </row>
    <row r="19" spans="2:6">
      <c r="B19" s="33" t="str">
        <f>'VTM Tools'!B23</f>
        <v>CPR</v>
      </c>
      <c r="C19" s="33">
        <f>'VTM Tools'!J23</f>
        <v>8.5262594619383387E-4</v>
      </c>
      <c r="D19" s="34">
        <f>AVERAGE('VTM Tools'!M23,'VTM Tools'!O23)</f>
        <v>0.99300465622958045</v>
      </c>
      <c r="E19" s="34">
        <f>AVERAGE('VTM Tools'!N23,'VTM Tools'!P23)</f>
        <v>0.99550526438143905</v>
      </c>
      <c r="F19" s="34">
        <f>(D19+F2*E19)/(F2+1)</f>
        <v>0.9951480346454592</v>
      </c>
    </row>
    <row r="20" spans="2:6">
      <c r="B20" s="33" t="str">
        <f>'VTM Tools'!B24</f>
        <v>SAO</v>
      </c>
      <c r="C20" s="33">
        <f>'VTM Tools'!J24</f>
        <v>7.0950039164624128E-3</v>
      </c>
      <c r="D20" s="34">
        <f>AVERAGE('VTM Tools'!M24,'VTM Tools'!O24)</f>
        <v>1.0281471968713642</v>
      </c>
      <c r="E20" s="34">
        <f>AVERAGE('VTM Tools'!N24,'VTM Tools'!P24)</f>
        <v>1.0037038600487875</v>
      </c>
      <c r="F20" s="34">
        <f>(D20+F2*E20)/(F2+1)</f>
        <v>1.0071957653091557</v>
      </c>
    </row>
    <row r="21" spans="2:6">
      <c r="B21" s="33"/>
      <c r="C21" s="33"/>
      <c r="D21" s="34"/>
      <c r="E21" s="34"/>
      <c r="F21" s="34"/>
    </row>
    <row r="22" spans="2:6">
      <c r="B22" s="33"/>
      <c r="C22" s="33"/>
      <c r="D22" s="34"/>
      <c r="E22" s="34"/>
      <c r="F22" s="34"/>
    </row>
    <row r="23" spans="2:6">
      <c r="B23" s="33"/>
      <c r="C23" s="33"/>
      <c r="D23" s="34"/>
      <c r="E23" s="34"/>
      <c r="F23" s="34"/>
    </row>
    <row r="24" spans="2:6">
      <c r="B24" s="33"/>
      <c r="C24" s="33"/>
      <c r="D24" s="34"/>
      <c r="E24" s="34"/>
      <c r="F24" s="34"/>
    </row>
    <row r="25" spans="2:6">
      <c r="B25" s="33"/>
      <c r="C25" s="33"/>
      <c r="D25" s="34"/>
      <c r="E25" s="34"/>
      <c r="F25" s="34"/>
    </row>
    <row r="26" spans="2:6">
      <c r="B26" s="33"/>
      <c r="C26" s="33"/>
      <c r="D26" s="34"/>
      <c r="E26" s="34"/>
      <c r="F26" s="34"/>
    </row>
    <row r="27" spans="2:6">
      <c r="B27" s="33"/>
      <c r="C27" s="33"/>
      <c r="D27" s="34"/>
      <c r="E27" s="34"/>
      <c r="F27" s="3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RA VTMvsBMS</vt:lpstr>
      <vt:lpstr>VTM Tools</vt:lpstr>
      <vt:lpstr>VTM Tools-Fig</vt:lpstr>
      <vt:lpstr>'RA VTMvsBMS'!_Hlk532823448</vt:lpstr>
      <vt:lpstr>'RA VTMvsBMS'!_Hlk532823452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2019-01-08T19:46:21Z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