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interdigital-my.sharepoint.com/personal/edouard_francois_interdigital_com/Documents/EF_Standards/JVET/37_AM_Daejeon_2025_06/JVET-AM0287_HDR_CTC/"/>
    </mc:Choice>
  </mc:AlternateContent>
  <xr:revisionPtr revIDLastSave="446" documentId="13_ncr:1_{F43AB98A-7ED8-48A3-B456-9A344F22E96B}" xr6:coauthVersionLast="47" xr6:coauthVersionMax="47" xr10:uidLastSave="{892DD2FD-D98D-44C1-BC47-3CE599E598D8}"/>
  <bookViews>
    <workbookView xWindow="-120" yWindow="-120" windowWidth="29040" windowHeight="17520" activeTab="2" xr2:uid="{00000000-000D-0000-FFFF-FFFF00000000}"/>
  </bookViews>
  <sheets>
    <sheet name="all_data" sheetId="6" r:id="rId1"/>
    <sheet name="regression DE100" sheetId="10" r:id="rId2"/>
    <sheet name="regression PSNRL100" sheetId="13" r:id="rId3"/>
    <sheet name="CTCs VTM23.10-ECM16.1" sheetId="1" r:id="rId4"/>
    <sheet name="CfE VTM23.9-ECM16.1" sheetId="2" r:id="rId5"/>
    <sheet name="CfE VTM23.9-ECM16.1 5x" sheetId="3" r:id="rId6"/>
    <sheet name="CfE VTM23.9-VTM23.9 cfg3" sheetId="4" r:id="rId7"/>
    <sheet name="CfE VTM23.9-VTM23.9 HP" sheetId="5" r:id="rId8"/>
  </sheets>
  <externalReferences>
    <externalReference r:id="rId9"/>
  </externalReferences>
  <definedNames>
    <definedName name="_xlnm._FilterDatabase" localSheetId="4" hidden="1">'CfE VTM23.9-ECM16.1'!$A$1:$BD$2061</definedName>
    <definedName name="_xlnm._FilterDatabase" localSheetId="5" hidden="1">'CfE VTM23.9-ECM16.1 5x'!$A$1:$BD$2113</definedName>
    <definedName name="_xlnm._FilterDatabase" localSheetId="6" hidden="1">'CfE VTM23.9-VTM23.9 cfg3'!$A$1:$BD$2061</definedName>
    <definedName name="_xlnm._FilterDatabase" localSheetId="7" hidden="1">'CfE VTM23.9-VTM23.9 HP'!$A$1:$BD$2061</definedName>
    <definedName name="_xlnm._FilterDatabase" localSheetId="3" hidden="1">'CTCs VTM23.10-ECM16.1'!$A$1:$CD$42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7" i="1" l="1"/>
  <c r="AK23" i="1"/>
  <c r="AK19" i="1"/>
  <c r="AK15" i="1"/>
  <c r="AK11" i="1"/>
  <c r="AK7" i="1"/>
  <c r="AK3" i="1"/>
  <c r="AZ11" i="5"/>
  <c r="AL22" i="5"/>
  <c r="AK22" i="5"/>
  <c r="AJ22" i="5"/>
  <c r="AI22" i="5"/>
  <c r="AF22" i="5"/>
  <c r="P22" i="5"/>
  <c r="AL21" i="5"/>
  <c r="AK21" i="5"/>
  <c r="AJ21" i="5"/>
  <c r="AI21" i="5"/>
  <c r="AF21" i="5"/>
  <c r="P21" i="5"/>
  <c r="AL20" i="5"/>
  <c r="AK20" i="5"/>
  <c r="AJ20" i="5"/>
  <c r="AI20" i="5"/>
  <c r="AF20" i="5"/>
  <c r="P20" i="5"/>
  <c r="AL19" i="5"/>
  <c r="AK19" i="5"/>
  <c r="AJ19" i="5"/>
  <c r="AI19" i="5"/>
  <c r="AF19" i="5"/>
  <c r="P19" i="5"/>
  <c r="AL18" i="5"/>
  <c r="AK18" i="5"/>
  <c r="AJ18" i="5"/>
  <c r="AI18" i="5"/>
  <c r="AF18" i="5"/>
  <c r="P18" i="5"/>
  <c r="AL17" i="5"/>
  <c r="AK17" i="5"/>
  <c r="AJ17" i="5"/>
  <c r="AI17" i="5"/>
  <c r="AF17" i="5"/>
  <c r="P17" i="5"/>
  <c r="AL16" i="5"/>
  <c r="AK16" i="5"/>
  <c r="AJ16" i="5"/>
  <c r="AI16" i="5"/>
  <c r="AF16" i="5"/>
  <c r="P16" i="5"/>
  <c r="AZ15" i="5"/>
  <c r="AL15" i="5"/>
  <c r="AK15" i="5"/>
  <c r="AJ15" i="5"/>
  <c r="AI15" i="5"/>
  <c r="AF15" i="5"/>
  <c r="P15" i="5"/>
  <c r="AL14" i="5"/>
  <c r="AK14" i="5"/>
  <c r="AJ14" i="5"/>
  <c r="AI14" i="5"/>
  <c r="AF14" i="5"/>
  <c r="P14" i="5"/>
  <c r="AL13" i="5"/>
  <c r="AK13" i="5"/>
  <c r="AJ13" i="5"/>
  <c r="AI13" i="5"/>
  <c r="AF13" i="5"/>
  <c r="P13" i="5"/>
  <c r="AL12" i="5"/>
  <c r="AK12" i="5"/>
  <c r="AJ12" i="5"/>
  <c r="AI12" i="5"/>
  <c r="AF12" i="5"/>
  <c r="P12" i="5"/>
  <c r="AL11" i="5"/>
  <c r="AK11" i="5"/>
  <c r="AJ11" i="5"/>
  <c r="AI11" i="5"/>
  <c r="AF11" i="5"/>
  <c r="P11" i="5"/>
  <c r="AL10" i="5"/>
  <c r="AK10" i="5"/>
  <c r="AJ10" i="5"/>
  <c r="AI10" i="5"/>
  <c r="AF10" i="5"/>
  <c r="P10" i="5"/>
  <c r="AL9" i="5"/>
  <c r="AK9" i="5"/>
  <c r="AJ9" i="5"/>
  <c r="AI9" i="5"/>
  <c r="AF9" i="5"/>
  <c r="P9" i="5"/>
  <c r="AL8" i="5"/>
  <c r="AK8" i="5"/>
  <c r="AJ8" i="5"/>
  <c r="AI8" i="5"/>
  <c r="AF8" i="5"/>
  <c r="P8" i="5"/>
  <c r="AL7" i="5"/>
  <c r="AK7" i="5"/>
  <c r="AJ7" i="5"/>
  <c r="AI7" i="5"/>
  <c r="AF7" i="5"/>
  <c r="P7" i="5"/>
  <c r="AL6" i="5"/>
  <c r="AK6" i="5"/>
  <c r="AJ6" i="5"/>
  <c r="AI6" i="5"/>
  <c r="AF6" i="5"/>
  <c r="P6" i="5"/>
  <c r="AL5" i="5"/>
  <c r="AK5" i="5"/>
  <c r="AJ5" i="5"/>
  <c r="AI5" i="5"/>
  <c r="AF5" i="5"/>
  <c r="P5" i="5"/>
  <c r="AL4" i="5"/>
  <c r="AK4" i="5"/>
  <c r="AJ4" i="5"/>
  <c r="AI4" i="5"/>
  <c r="AF4" i="5"/>
  <c r="P4" i="5"/>
  <c r="AL3" i="5"/>
  <c r="AK3" i="5"/>
  <c r="AJ3" i="5"/>
  <c r="AI3" i="5"/>
  <c r="AF3" i="5"/>
  <c r="P3" i="5"/>
  <c r="AZ7" i="5" l="1"/>
  <c r="AZ19" i="5"/>
  <c r="AZ3" i="5"/>
  <c r="AZ19" i="4" l="1"/>
  <c r="AZ11" i="4"/>
  <c r="AZ7" i="4"/>
  <c r="AL22" i="4"/>
  <c r="AK22" i="4"/>
  <c r="AJ22" i="4"/>
  <c r="AI22" i="4"/>
  <c r="AF22" i="4"/>
  <c r="P22" i="4"/>
  <c r="AL21" i="4"/>
  <c r="AK21" i="4"/>
  <c r="AJ21" i="4"/>
  <c r="AI21" i="4"/>
  <c r="AF21" i="4"/>
  <c r="P21" i="4"/>
  <c r="AL20" i="4"/>
  <c r="AK20" i="4"/>
  <c r="AJ20" i="4"/>
  <c r="AI20" i="4"/>
  <c r="AF20" i="4"/>
  <c r="P20" i="4"/>
  <c r="AL19" i="4"/>
  <c r="AK19" i="4"/>
  <c r="AJ19" i="4"/>
  <c r="AI19" i="4"/>
  <c r="AF19" i="4"/>
  <c r="P19" i="4"/>
  <c r="AL18" i="4"/>
  <c r="AK18" i="4"/>
  <c r="AJ18" i="4"/>
  <c r="AI18" i="4"/>
  <c r="AF18" i="4"/>
  <c r="P18" i="4"/>
  <c r="AL17" i="4"/>
  <c r="AK17" i="4"/>
  <c r="AJ17" i="4"/>
  <c r="AI17" i="4"/>
  <c r="AF17" i="4"/>
  <c r="P17" i="4"/>
  <c r="AL16" i="4"/>
  <c r="AK16" i="4"/>
  <c r="AJ16" i="4"/>
  <c r="AI16" i="4"/>
  <c r="AF16" i="4"/>
  <c r="P16" i="4"/>
  <c r="AL15" i="4"/>
  <c r="AK15" i="4"/>
  <c r="AJ15" i="4"/>
  <c r="AI15" i="4"/>
  <c r="AF15" i="4"/>
  <c r="P15" i="4"/>
  <c r="AL14" i="4"/>
  <c r="AK14" i="4"/>
  <c r="AJ14" i="4"/>
  <c r="AI14" i="4"/>
  <c r="AF14" i="4"/>
  <c r="P14" i="4"/>
  <c r="AL13" i="4"/>
  <c r="AK13" i="4"/>
  <c r="AJ13" i="4"/>
  <c r="AI13" i="4"/>
  <c r="AF13" i="4"/>
  <c r="P13" i="4"/>
  <c r="AL12" i="4"/>
  <c r="AK12" i="4"/>
  <c r="AJ12" i="4"/>
  <c r="AI12" i="4"/>
  <c r="AF12" i="4"/>
  <c r="P12" i="4"/>
  <c r="AL11" i="4"/>
  <c r="AK11" i="4"/>
  <c r="AJ11" i="4"/>
  <c r="AI11" i="4"/>
  <c r="AF11" i="4"/>
  <c r="P11" i="4"/>
  <c r="AL10" i="4"/>
  <c r="AK10" i="4"/>
  <c r="AJ10" i="4"/>
  <c r="AI10" i="4"/>
  <c r="AF10" i="4"/>
  <c r="P10" i="4"/>
  <c r="AL9" i="4"/>
  <c r="AK9" i="4"/>
  <c r="AJ9" i="4"/>
  <c r="AI9" i="4"/>
  <c r="AF9" i="4"/>
  <c r="P9" i="4"/>
  <c r="AL8" i="4"/>
  <c r="AK8" i="4"/>
  <c r="AJ8" i="4"/>
  <c r="AI8" i="4"/>
  <c r="AF8" i="4"/>
  <c r="P8" i="4"/>
  <c r="AL7" i="4"/>
  <c r="AK7" i="4"/>
  <c r="AJ7" i="4"/>
  <c r="AI7" i="4"/>
  <c r="AF7" i="4"/>
  <c r="P7" i="4"/>
  <c r="AL6" i="4"/>
  <c r="AK6" i="4"/>
  <c r="AJ6" i="4"/>
  <c r="AI6" i="4"/>
  <c r="AF6" i="4"/>
  <c r="P6" i="4"/>
  <c r="AL5" i="4"/>
  <c r="AK5" i="4"/>
  <c r="AJ5" i="4"/>
  <c r="AI5" i="4"/>
  <c r="AF5" i="4"/>
  <c r="P5" i="4"/>
  <c r="AL4" i="4"/>
  <c r="AK4" i="4"/>
  <c r="AJ4" i="4"/>
  <c r="AI4" i="4"/>
  <c r="AF4" i="4"/>
  <c r="P4" i="4"/>
  <c r="AZ3" i="4"/>
  <c r="AL3" i="4"/>
  <c r="AK3" i="4"/>
  <c r="AJ3" i="4"/>
  <c r="AI3" i="4"/>
  <c r="AF3" i="4"/>
  <c r="P3" i="4"/>
  <c r="AZ15" i="4" l="1"/>
  <c r="AZ11" i="3" l="1"/>
  <c r="AZ7" i="3"/>
  <c r="AZ3" i="3"/>
  <c r="AL14" i="3"/>
  <c r="AK14" i="3"/>
  <c r="AJ14" i="3"/>
  <c r="AI14" i="3"/>
  <c r="AF14" i="3"/>
  <c r="P14" i="3"/>
  <c r="AL13" i="3"/>
  <c r="AK13" i="3"/>
  <c r="AJ13" i="3"/>
  <c r="AI13" i="3"/>
  <c r="AF13" i="3"/>
  <c r="P13" i="3"/>
  <c r="AL12" i="3"/>
  <c r="AK12" i="3"/>
  <c r="AJ12" i="3"/>
  <c r="AI12" i="3"/>
  <c r="AF12" i="3"/>
  <c r="P12" i="3"/>
  <c r="AL11" i="3"/>
  <c r="AK11" i="3"/>
  <c r="AJ11" i="3"/>
  <c r="AI11" i="3"/>
  <c r="AF11" i="3"/>
  <c r="P11" i="3"/>
  <c r="AL10" i="3"/>
  <c r="AK10" i="3"/>
  <c r="AJ10" i="3"/>
  <c r="AI10" i="3"/>
  <c r="AF10" i="3"/>
  <c r="P10" i="3"/>
  <c r="AL9" i="3"/>
  <c r="AK9" i="3"/>
  <c r="AJ9" i="3"/>
  <c r="AI9" i="3"/>
  <c r="AF9" i="3"/>
  <c r="P9" i="3"/>
  <c r="AL8" i="3"/>
  <c r="AK8" i="3"/>
  <c r="AJ8" i="3"/>
  <c r="AI8" i="3"/>
  <c r="AF8" i="3"/>
  <c r="P8" i="3"/>
  <c r="AL7" i="3"/>
  <c r="AK7" i="3"/>
  <c r="AJ7" i="3"/>
  <c r="AI7" i="3"/>
  <c r="AF7" i="3"/>
  <c r="P7" i="3"/>
  <c r="AL6" i="3"/>
  <c r="AK6" i="3"/>
  <c r="AJ6" i="3"/>
  <c r="AI6" i="3"/>
  <c r="AF6" i="3"/>
  <c r="P6" i="3"/>
  <c r="AL5" i="3"/>
  <c r="AK5" i="3"/>
  <c r="AJ5" i="3"/>
  <c r="AI5" i="3"/>
  <c r="AF5" i="3"/>
  <c r="P5" i="3"/>
  <c r="AL4" i="3"/>
  <c r="AK4" i="3"/>
  <c r="AJ4" i="3"/>
  <c r="AI4" i="3"/>
  <c r="AF4" i="3"/>
  <c r="P4" i="3"/>
  <c r="AL3" i="3"/>
  <c r="AK3" i="3"/>
  <c r="AJ3" i="3"/>
  <c r="AI3" i="3"/>
  <c r="AF3" i="3"/>
  <c r="P3" i="3"/>
  <c r="AL14" i="2" l="1"/>
  <c r="AK14" i="2"/>
  <c r="AJ14" i="2"/>
  <c r="AI14" i="2"/>
  <c r="AF14" i="2"/>
  <c r="P14" i="2"/>
  <c r="AL13" i="2"/>
  <c r="AK13" i="2"/>
  <c r="AJ13" i="2"/>
  <c r="AI13" i="2"/>
  <c r="AF13" i="2"/>
  <c r="P13" i="2"/>
  <c r="AL12" i="2"/>
  <c r="AK12" i="2"/>
  <c r="AJ12" i="2"/>
  <c r="AI12" i="2"/>
  <c r="AF12" i="2"/>
  <c r="P12" i="2"/>
  <c r="AL11" i="2"/>
  <c r="AK11" i="2"/>
  <c r="AJ11" i="2"/>
  <c r="AI11" i="2"/>
  <c r="AF11" i="2"/>
  <c r="P11" i="2"/>
  <c r="AL10" i="2"/>
  <c r="AK10" i="2"/>
  <c r="AJ10" i="2"/>
  <c r="AI10" i="2"/>
  <c r="AF10" i="2"/>
  <c r="P10" i="2"/>
  <c r="AL9" i="2"/>
  <c r="AK9" i="2"/>
  <c r="AJ9" i="2"/>
  <c r="AI9" i="2"/>
  <c r="AF9" i="2"/>
  <c r="P9" i="2"/>
  <c r="AL8" i="2"/>
  <c r="AK8" i="2"/>
  <c r="AJ8" i="2"/>
  <c r="AI8" i="2"/>
  <c r="AF8" i="2"/>
  <c r="P8" i="2"/>
  <c r="AL7" i="2"/>
  <c r="AK7" i="2"/>
  <c r="AJ7" i="2"/>
  <c r="AI7" i="2"/>
  <c r="AF7" i="2"/>
  <c r="P7" i="2"/>
  <c r="AL6" i="2"/>
  <c r="AK6" i="2"/>
  <c r="AJ6" i="2"/>
  <c r="AI6" i="2"/>
  <c r="AF6" i="2"/>
  <c r="P6" i="2"/>
  <c r="AL5" i="2"/>
  <c r="AK5" i="2"/>
  <c r="AJ5" i="2"/>
  <c r="AI5" i="2"/>
  <c r="AF5" i="2"/>
  <c r="P5" i="2"/>
  <c r="AL4" i="2"/>
  <c r="AK4" i="2"/>
  <c r="AJ4" i="2"/>
  <c r="AI4" i="2"/>
  <c r="AF4" i="2"/>
  <c r="P4" i="2"/>
  <c r="AL3" i="2"/>
  <c r="AK3" i="2"/>
  <c r="AJ3" i="2"/>
  <c r="AI3" i="2"/>
  <c r="AF3" i="2"/>
  <c r="P3" i="2"/>
  <c r="AZ7" i="2" l="1"/>
  <c r="AZ3" i="2"/>
  <c r="AZ11" i="2"/>
  <c r="AA30" i="1" l="1"/>
  <c r="Z30" i="1"/>
  <c r="AB30" i="1" s="1"/>
  <c r="Y30" i="1"/>
  <c r="X30" i="1"/>
  <c r="W30" i="1"/>
  <c r="V30" i="1"/>
  <c r="U30" i="1"/>
  <c r="T30" i="1"/>
  <c r="S30" i="1"/>
  <c r="R30" i="1"/>
  <c r="Q30" i="1"/>
  <c r="N30" i="1"/>
  <c r="M30" i="1"/>
  <c r="O30" i="1" s="1"/>
  <c r="L30" i="1"/>
  <c r="K30" i="1"/>
  <c r="J30" i="1"/>
  <c r="I30" i="1"/>
  <c r="H30" i="1"/>
  <c r="G30" i="1"/>
  <c r="F30" i="1"/>
  <c r="E30" i="1"/>
  <c r="D30" i="1"/>
  <c r="AA29" i="1"/>
  <c r="Z29" i="1"/>
  <c r="AB29" i="1" s="1"/>
  <c r="Y29" i="1"/>
  <c r="X29" i="1"/>
  <c r="W29" i="1"/>
  <c r="V29" i="1"/>
  <c r="U29" i="1"/>
  <c r="T29" i="1"/>
  <c r="S29" i="1"/>
  <c r="R29" i="1"/>
  <c r="Q29" i="1"/>
  <c r="N29" i="1"/>
  <c r="M29" i="1"/>
  <c r="O29" i="1" s="1"/>
  <c r="L29" i="1"/>
  <c r="K29" i="1"/>
  <c r="J29" i="1"/>
  <c r="I29" i="1"/>
  <c r="H29" i="1"/>
  <c r="G29" i="1"/>
  <c r="F29" i="1"/>
  <c r="E29" i="1"/>
  <c r="D29" i="1"/>
  <c r="AA28" i="1"/>
  <c r="Z28" i="1"/>
  <c r="AB28" i="1" s="1"/>
  <c r="Y28" i="1"/>
  <c r="X28" i="1"/>
  <c r="W28" i="1"/>
  <c r="V28" i="1"/>
  <c r="U28" i="1"/>
  <c r="T28" i="1"/>
  <c r="S28" i="1"/>
  <c r="R28" i="1"/>
  <c r="Q28" i="1"/>
  <c r="N28" i="1"/>
  <c r="M28" i="1"/>
  <c r="O28" i="1" s="1"/>
  <c r="L28" i="1"/>
  <c r="K28" i="1"/>
  <c r="J28" i="1"/>
  <c r="I28" i="1"/>
  <c r="H28" i="1"/>
  <c r="G28" i="1"/>
  <c r="F28" i="1"/>
  <c r="E28" i="1"/>
  <c r="D28" i="1"/>
  <c r="AA27" i="1"/>
  <c r="AD27" i="1" s="1"/>
  <c r="Z27" i="1"/>
  <c r="Y27" i="1"/>
  <c r="X27" i="1"/>
  <c r="W27" i="1"/>
  <c r="V27" i="1"/>
  <c r="U27" i="1"/>
  <c r="T27" i="1"/>
  <c r="S27" i="1"/>
  <c r="R27" i="1"/>
  <c r="Q27" i="1"/>
  <c r="N27" i="1"/>
  <c r="M27" i="1"/>
  <c r="O27" i="1" s="1"/>
  <c r="L27" i="1"/>
  <c r="K27" i="1"/>
  <c r="J27" i="1"/>
  <c r="I27" i="1"/>
  <c r="H27" i="1"/>
  <c r="G27" i="1"/>
  <c r="F27" i="1"/>
  <c r="E27" i="1"/>
  <c r="D27" i="1"/>
  <c r="AA26" i="1"/>
  <c r="Z26" i="1"/>
  <c r="Y26" i="1"/>
  <c r="X26" i="1"/>
  <c r="W26" i="1"/>
  <c r="V26" i="1"/>
  <c r="U26" i="1"/>
  <c r="T26" i="1"/>
  <c r="S26" i="1"/>
  <c r="R26" i="1"/>
  <c r="Q26" i="1"/>
  <c r="N26" i="1"/>
  <c r="M26" i="1"/>
  <c r="O26" i="1" s="1"/>
  <c r="L26" i="1"/>
  <c r="K26" i="1"/>
  <c r="J26" i="1"/>
  <c r="I26" i="1"/>
  <c r="H26" i="1"/>
  <c r="G26" i="1"/>
  <c r="F26" i="1"/>
  <c r="E26" i="1"/>
  <c r="D26" i="1"/>
  <c r="AA25" i="1"/>
  <c r="Z25" i="1"/>
  <c r="Y25" i="1"/>
  <c r="X25" i="1"/>
  <c r="W25" i="1"/>
  <c r="V25" i="1"/>
  <c r="U25" i="1"/>
  <c r="T25" i="1"/>
  <c r="S25" i="1"/>
  <c r="R25" i="1"/>
  <c r="Q25" i="1"/>
  <c r="N25" i="1"/>
  <c r="M25" i="1"/>
  <c r="O25" i="1" s="1"/>
  <c r="L25" i="1"/>
  <c r="K25" i="1"/>
  <c r="J25" i="1"/>
  <c r="I25" i="1"/>
  <c r="H25" i="1"/>
  <c r="G25" i="1"/>
  <c r="F25" i="1"/>
  <c r="E25" i="1"/>
  <c r="D25" i="1"/>
  <c r="AA24" i="1"/>
  <c r="Z24" i="1"/>
  <c r="AB24" i="1" s="1"/>
  <c r="Y24" i="1"/>
  <c r="X24" i="1"/>
  <c r="W24" i="1"/>
  <c r="V24" i="1"/>
  <c r="U24" i="1"/>
  <c r="T24" i="1"/>
  <c r="S24" i="1"/>
  <c r="R24" i="1"/>
  <c r="Q24" i="1"/>
  <c r="AE24" i="1" s="1"/>
  <c r="N24" i="1"/>
  <c r="M24" i="1"/>
  <c r="O24" i="1" s="1"/>
  <c r="L24" i="1"/>
  <c r="K24" i="1"/>
  <c r="J24" i="1"/>
  <c r="I24" i="1"/>
  <c r="H24" i="1"/>
  <c r="G24" i="1"/>
  <c r="F24" i="1"/>
  <c r="E24" i="1"/>
  <c r="D24" i="1"/>
  <c r="AA23" i="1"/>
  <c r="Z23" i="1"/>
  <c r="AB23" i="1" s="1"/>
  <c r="Y23" i="1"/>
  <c r="X23" i="1"/>
  <c r="W23" i="1"/>
  <c r="V23" i="1"/>
  <c r="U23" i="1"/>
  <c r="T23" i="1"/>
  <c r="S23" i="1"/>
  <c r="R23" i="1"/>
  <c r="Q23" i="1"/>
  <c r="N23" i="1"/>
  <c r="M23" i="1"/>
  <c r="O23" i="1" s="1"/>
  <c r="L23" i="1"/>
  <c r="K23" i="1"/>
  <c r="J23" i="1"/>
  <c r="I23" i="1"/>
  <c r="H23" i="1"/>
  <c r="G23" i="1"/>
  <c r="F23" i="1"/>
  <c r="E23" i="1"/>
  <c r="D23" i="1"/>
  <c r="AA22" i="1"/>
  <c r="Z22" i="1"/>
  <c r="Y22" i="1"/>
  <c r="X22" i="1"/>
  <c r="W22" i="1"/>
  <c r="V22" i="1"/>
  <c r="U22" i="1"/>
  <c r="T22" i="1"/>
  <c r="S22" i="1"/>
  <c r="R22" i="1"/>
  <c r="Q22" i="1"/>
  <c r="N22" i="1"/>
  <c r="M22" i="1"/>
  <c r="O22" i="1" s="1"/>
  <c r="L22" i="1"/>
  <c r="K22" i="1"/>
  <c r="J22" i="1"/>
  <c r="I22" i="1"/>
  <c r="H22" i="1"/>
  <c r="G22" i="1"/>
  <c r="F22" i="1"/>
  <c r="E22" i="1"/>
  <c r="D22" i="1"/>
  <c r="AA21" i="1"/>
  <c r="Z21" i="1"/>
  <c r="Y21" i="1"/>
  <c r="X21" i="1"/>
  <c r="W21" i="1"/>
  <c r="V21" i="1"/>
  <c r="U21" i="1"/>
  <c r="T21" i="1"/>
  <c r="S21" i="1"/>
  <c r="R21" i="1"/>
  <c r="Q21" i="1"/>
  <c r="N21" i="1"/>
  <c r="M21" i="1"/>
  <c r="O21" i="1" s="1"/>
  <c r="L21" i="1"/>
  <c r="K21" i="1"/>
  <c r="J21" i="1"/>
  <c r="I21" i="1"/>
  <c r="H21" i="1"/>
  <c r="G21" i="1"/>
  <c r="F21" i="1"/>
  <c r="E21" i="1"/>
  <c r="D21" i="1"/>
  <c r="AA20" i="1"/>
  <c r="Z20" i="1"/>
  <c r="AB20" i="1" s="1"/>
  <c r="Y20" i="1"/>
  <c r="X20" i="1"/>
  <c r="W20" i="1"/>
  <c r="V20" i="1"/>
  <c r="U20" i="1"/>
  <c r="T20" i="1"/>
  <c r="S20" i="1"/>
  <c r="R20" i="1"/>
  <c r="Q20" i="1"/>
  <c r="N20" i="1"/>
  <c r="M20" i="1"/>
  <c r="O20" i="1" s="1"/>
  <c r="L20" i="1"/>
  <c r="K20" i="1"/>
  <c r="J20" i="1"/>
  <c r="I20" i="1"/>
  <c r="H20" i="1"/>
  <c r="G20" i="1"/>
  <c r="F20" i="1"/>
  <c r="E20" i="1"/>
  <c r="D20" i="1"/>
  <c r="AA19" i="1"/>
  <c r="Z19" i="1"/>
  <c r="Y19" i="1"/>
  <c r="X19" i="1"/>
  <c r="W19" i="1"/>
  <c r="V19" i="1"/>
  <c r="U19" i="1"/>
  <c r="T19" i="1"/>
  <c r="S19" i="1"/>
  <c r="R19" i="1"/>
  <c r="Q19" i="1"/>
  <c r="N19" i="1"/>
  <c r="M19" i="1"/>
  <c r="O19" i="1" s="1"/>
  <c r="L19" i="1"/>
  <c r="K19" i="1"/>
  <c r="J19" i="1"/>
  <c r="I19" i="1"/>
  <c r="H19" i="1"/>
  <c r="G19" i="1"/>
  <c r="F19" i="1"/>
  <c r="E19" i="1"/>
  <c r="D19" i="1"/>
  <c r="AA18" i="1"/>
  <c r="Z18" i="1"/>
  <c r="AB18" i="1" s="1"/>
  <c r="Y18" i="1"/>
  <c r="X18" i="1"/>
  <c r="W18" i="1"/>
  <c r="V18" i="1"/>
  <c r="U18" i="1"/>
  <c r="T18" i="1"/>
  <c r="S18" i="1"/>
  <c r="R18" i="1"/>
  <c r="Q18" i="1"/>
  <c r="N18" i="1"/>
  <c r="M18" i="1"/>
  <c r="O18" i="1" s="1"/>
  <c r="L18" i="1"/>
  <c r="K18" i="1"/>
  <c r="J18" i="1"/>
  <c r="I18" i="1"/>
  <c r="H18" i="1"/>
  <c r="G18" i="1"/>
  <c r="F18" i="1"/>
  <c r="E18" i="1"/>
  <c r="D18" i="1"/>
  <c r="AA17" i="1"/>
  <c r="Z17" i="1"/>
  <c r="AB17" i="1" s="1"/>
  <c r="Y17" i="1"/>
  <c r="X17" i="1"/>
  <c r="W17" i="1"/>
  <c r="V17" i="1"/>
  <c r="U17" i="1"/>
  <c r="T17" i="1"/>
  <c r="S17" i="1"/>
  <c r="R17" i="1"/>
  <c r="Q17" i="1"/>
  <c r="N17" i="1"/>
  <c r="M17" i="1"/>
  <c r="O17" i="1" s="1"/>
  <c r="L17" i="1"/>
  <c r="K17" i="1"/>
  <c r="J17" i="1"/>
  <c r="I17" i="1"/>
  <c r="H17" i="1"/>
  <c r="G17" i="1"/>
  <c r="F17" i="1"/>
  <c r="E17" i="1"/>
  <c r="D17" i="1"/>
  <c r="AA16" i="1"/>
  <c r="Z16" i="1"/>
  <c r="AB16" i="1" s="1"/>
  <c r="Y16" i="1"/>
  <c r="X16" i="1"/>
  <c r="W16" i="1"/>
  <c r="V16" i="1"/>
  <c r="U16" i="1"/>
  <c r="T16" i="1"/>
  <c r="S16" i="1"/>
  <c r="R16" i="1"/>
  <c r="Q16" i="1"/>
  <c r="N16" i="1"/>
  <c r="M16" i="1"/>
  <c r="O16" i="1" s="1"/>
  <c r="L16" i="1"/>
  <c r="K16" i="1"/>
  <c r="J16" i="1"/>
  <c r="I16" i="1"/>
  <c r="H16" i="1"/>
  <c r="G16" i="1"/>
  <c r="F16" i="1"/>
  <c r="E16" i="1"/>
  <c r="D16" i="1"/>
  <c r="AA15" i="1"/>
  <c r="Z15" i="1"/>
  <c r="AB15" i="1" s="1"/>
  <c r="Y15" i="1"/>
  <c r="X15" i="1"/>
  <c r="W15" i="1"/>
  <c r="V15" i="1"/>
  <c r="U15" i="1"/>
  <c r="T15" i="1"/>
  <c r="S15" i="1"/>
  <c r="R15" i="1"/>
  <c r="Q15" i="1"/>
  <c r="N15" i="1"/>
  <c r="M15" i="1"/>
  <c r="O15" i="1" s="1"/>
  <c r="L15" i="1"/>
  <c r="K15" i="1"/>
  <c r="J15" i="1"/>
  <c r="I15" i="1"/>
  <c r="H15" i="1"/>
  <c r="G15" i="1"/>
  <c r="F15" i="1"/>
  <c r="E15" i="1"/>
  <c r="D15" i="1"/>
  <c r="AA14" i="1"/>
  <c r="Z14" i="1"/>
  <c r="Y14" i="1"/>
  <c r="X14" i="1"/>
  <c r="W14" i="1"/>
  <c r="V14" i="1"/>
  <c r="U14" i="1"/>
  <c r="T14" i="1"/>
  <c r="S14" i="1"/>
  <c r="R14" i="1"/>
  <c r="Q14" i="1"/>
  <c r="N14" i="1"/>
  <c r="M14" i="1"/>
  <c r="O14" i="1" s="1"/>
  <c r="L14" i="1"/>
  <c r="K14" i="1"/>
  <c r="J14" i="1"/>
  <c r="I14" i="1"/>
  <c r="H14" i="1"/>
  <c r="G14" i="1"/>
  <c r="F14" i="1"/>
  <c r="E14" i="1"/>
  <c r="D14" i="1"/>
  <c r="AA13" i="1"/>
  <c r="Z13" i="1"/>
  <c r="AB13" i="1" s="1"/>
  <c r="Y13" i="1"/>
  <c r="X13" i="1"/>
  <c r="W13" i="1"/>
  <c r="V13" i="1"/>
  <c r="U13" i="1"/>
  <c r="T13" i="1"/>
  <c r="S13" i="1"/>
  <c r="R13" i="1"/>
  <c r="Q13" i="1"/>
  <c r="N13" i="1"/>
  <c r="M13" i="1"/>
  <c r="O13" i="1" s="1"/>
  <c r="L13" i="1"/>
  <c r="K13" i="1"/>
  <c r="J13" i="1"/>
  <c r="I13" i="1"/>
  <c r="H13" i="1"/>
  <c r="G13" i="1"/>
  <c r="F13" i="1"/>
  <c r="E13" i="1"/>
  <c r="D13" i="1"/>
  <c r="AA12" i="1"/>
  <c r="Z12" i="1"/>
  <c r="AB12" i="1" s="1"/>
  <c r="Y12" i="1"/>
  <c r="X12" i="1"/>
  <c r="W12" i="1"/>
  <c r="V12" i="1"/>
  <c r="U12" i="1"/>
  <c r="T12" i="1"/>
  <c r="S12" i="1"/>
  <c r="R12" i="1"/>
  <c r="Q12" i="1"/>
  <c r="N12" i="1"/>
  <c r="M12" i="1"/>
  <c r="O12" i="1" s="1"/>
  <c r="L12" i="1"/>
  <c r="K12" i="1"/>
  <c r="J12" i="1"/>
  <c r="I12" i="1"/>
  <c r="H12" i="1"/>
  <c r="G12" i="1"/>
  <c r="F12" i="1"/>
  <c r="E12" i="1"/>
  <c r="D12" i="1"/>
  <c r="AA11" i="1"/>
  <c r="Z11" i="1"/>
  <c r="AB11" i="1" s="1"/>
  <c r="Y11" i="1"/>
  <c r="X11" i="1"/>
  <c r="W11" i="1"/>
  <c r="V11" i="1"/>
  <c r="U11" i="1"/>
  <c r="T11" i="1"/>
  <c r="S11" i="1"/>
  <c r="R11" i="1"/>
  <c r="Q11" i="1"/>
  <c r="N11" i="1"/>
  <c r="M11" i="1"/>
  <c r="O11" i="1" s="1"/>
  <c r="L11" i="1"/>
  <c r="K11" i="1"/>
  <c r="J11" i="1"/>
  <c r="I11" i="1"/>
  <c r="H11" i="1"/>
  <c r="G11" i="1"/>
  <c r="F11" i="1"/>
  <c r="E11" i="1"/>
  <c r="D11" i="1"/>
  <c r="AA10" i="1"/>
  <c r="Z10" i="1"/>
  <c r="Y10" i="1"/>
  <c r="X10" i="1"/>
  <c r="W10" i="1"/>
  <c r="V10" i="1"/>
  <c r="U10" i="1"/>
  <c r="T10" i="1"/>
  <c r="S10" i="1"/>
  <c r="R10" i="1"/>
  <c r="Q10" i="1"/>
  <c r="N10" i="1"/>
  <c r="M10" i="1"/>
  <c r="O10" i="1" s="1"/>
  <c r="L10" i="1"/>
  <c r="K10" i="1"/>
  <c r="J10" i="1"/>
  <c r="I10" i="1"/>
  <c r="H10" i="1"/>
  <c r="G10" i="1"/>
  <c r="F10" i="1"/>
  <c r="E10" i="1"/>
  <c r="D10" i="1"/>
  <c r="AA9" i="1"/>
  <c r="Z9" i="1"/>
  <c r="Y9" i="1"/>
  <c r="X9" i="1"/>
  <c r="W9" i="1"/>
  <c r="V9" i="1"/>
  <c r="U9" i="1"/>
  <c r="T9" i="1"/>
  <c r="S9" i="1"/>
  <c r="R9" i="1"/>
  <c r="Q9" i="1"/>
  <c r="N9" i="1"/>
  <c r="M9" i="1"/>
  <c r="O9" i="1" s="1"/>
  <c r="L9" i="1"/>
  <c r="K9" i="1"/>
  <c r="J9" i="1"/>
  <c r="I9" i="1"/>
  <c r="H9" i="1"/>
  <c r="G9" i="1"/>
  <c r="F9" i="1"/>
  <c r="E9" i="1"/>
  <c r="D9" i="1"/>
  <c r="AA8" i="1"/>
  <c r="Z8" i="1"/>
  <c r="AB8" i="1" s="1"/>
  <c r="Y8" i="1"/>
  <c r="X8" i="1"/>
  <c r="W8" i="1"/>
  <c r="V8" i="1"/>
  <c r="U8" i="1"/>
  <c r="T8" i="1"/>
  <c r="S8" i="1"/>
  <c r="R8" i="1"/>
  <c r="Q8" i="1"/>
  <c r="N8" i="1"/>
  <c r="M8" i="1"/>
  <c r="O8" i="1" s="1"/>
  <c r="L8" i="1"/>
  <c r="K8" i="1"/>
  <c r="J8" i="1"/>
  <c r="I8" i="1"/>
  <c r="H8" i="1"/>
  <c r="G8" i="1"/>
  <c r="F8" i="1"/>
  <c r="E8" i="1"/>
  <c r="D8" i="1"/>
  <c r="AA7" i="1"/>
  <c r="Z7" i="1"/>
  <c r="AB7" i="1" s="1"/>
  <c r="Y7" i="1"/>
  <c r="X7" i="1"/>
  <c r="W7" i="1"/>
  <c r="V7" i="1"/>
  <c r="U7" i="1"/>
  <c r="T7" i="1"/>
  <c r="S7" i="1"/>
  <c r="R7" i="1"/>
  <c r="Q7" i="1"/>
  <c r="N7" i="1"/>
  <c r="M7" i="1"/>
  <c r="O7" i="1" s="1"/>
  <c r="L7" i="1"/>
  <c r="K7" i="1"/>
  <c r="J7" i="1"/>
  <c r="I7" i="1"/>
  <c r="H7" i="1"/>
  <c r="G7" i="1"/>
  <c r="F7" i="1"/>
  <c r="E7" i="1"/>
  <c r="D7" i="1"/>
  <c r="AA6" i="1"/>
  <c r="Z6" i="1"/>
  <c r="AB6" i="1" s="1"/>
  <c r="Y6" i="1"/>
  <c r="X6" i="1"/>
  <c r="W6" i="1"/>
  <c r="V6" i="1"/>
  <c r="U6" i="1"/>
  <c r="T6" i="1"/>
  <c r="S6" i="1"/>
  <c r="R6" i="1"/>
  <c r="Q6" i="1"/>
  <c r="N6" i="1"/>
  <c r="M6" i="1"/>
  <c r="O6" i="1" s="1"/>
  <c r="L6" i="1"/>
  <c r="K6" i="1"/>
  <c r="J6" i="1"/>
  <c r="I6" i="1"/>
  <c r="H6" i="1"/>
  <c r="G6" i="1"/>
  <c r="F6" i="1"/>
  <c r="E6" i="1"/>
  <c r="D6" i="1"/>
  <c r="AA5" i="1"/>
  <c r="Z5" i="1"/>
  <c r="AB5" i="1" s="1"/>
  <c r="Y5" i="1"/>
  <c r="X5" i="1"/>
  <c r="W5" i="1"/>
  <c r="V5" i="1"/>
  <c r="U5" i="1"/>
  <c r="T5" i="1"/>
  <c r="S5" i="1"/>
  <c r="R5" i="1"/>
  <c r="Q5" i="1"/>
  <c r="N5" i="1"/>
  <c r="M5" i="1"/>
  <c r="O5" i="1" s="1"/>
  <c r="L5" i="1"/>
  <c r="K5" i="1"/>
  <c r="J5" i="1"/>
  <c r="I5" i="1"/>
  <c r="H5" i="1"/>
  <c r="G5" i="1"/>
  <c r="F5" i="1"/>
  <c r="E5" i="1"/>
  <c r="D5" i="1"/>
  <c r="AA4" i="1"/>
  <c r="Z4" i="1"/>
  <c r="AB4" i="1" s="1"/>
  <c r="Y4" i="1"/>
  <c r="X4" i="1"/>
  <c r="W4" i="1"/>
  <c r="V4" i="1"/>
  <c r="U4" i="1"/>
  <c r="T4" i="1"/>
  <c r="S4" i="1"/>
  <c r="R4" i="1"/>
  <c r="Q4" i="1"/>
  <c r="N4" i="1"/>
  <c r="M4" i="1"/>
  <c r="O4" i="1" s="1"/>
  <c r="L4" i="1"/>
  <c r="K4" i="1"/>
  <c r="J4" i="1"/>
  <c r="I4" i="1"/>
  <c r="H4" i="1"/>
  <c r="G4" i="1"/>
  <c r="F4" i="1"/>
  <c r="E4" i="1"/>
  <c r="D4" i="1"/>
  <c r="AA3" i="1"/>
  <c r="Z3" i="1"/>
  <c r="AB3" i="1" s="1"/>
  <c r="Y3" i="1"/>
  <c r="X3" i="1"/>
  <c r="W3" i="1"/>
  <c r="V3" i="1"/>
  <c r="U3" i="1"/>
  <c r="T3" i="1"/>
  <c r="S3" i="1"/>
  <c r="R3" i="1"/>
  <c r="Q3" i="1"/>
  <c r="N3" i="1"/>
  <c r="M3" i="1"/>
  <c r="O3" i="1" s="1"/>
  <c r="L3" i="1"/>
  <c r="K3" i="1"/>
  <c r="J3" i="1"/>
  <c r="I3" i="1"/>
  <c r="H3" i="1"/>
  <c r="G3" i="1"/>
  <c r="F3" i="1"/>
  <c r="E3" i="1"/>
  <c r="D3" i="1"/>
  <c r="AC9" i="1" l="1"/>
  <c r="AD26" i="1"/>
  <c r="AE14" i="1"/>
  <c r="AD3" i="1"/>
  <c r="AE10" i="1"/>
  <c r="AC21" i="1"/>
  <c r="AE15" i="1"/>
  <c r="AC25" i="1"/>
  <c r="AE20" i="1"/>
  <c r="AE26" i="1"/>
  <c r="AD18" i="1"/>
  <c r="AD9" i="1"/>
  <c r="AD10" i="1"/>
  <c r="AD17" i="1"/>
  <c r="AD30" i="1"/>
  <c r="AD14" i="1"/>
  <c r="AE7" i="1"/>
  <c r="AD6" i="1"/>
  <c r="AE4" i="1"/>
  <c r="AD16" i="1"/>
  <c r="AD21" i="1"/>
  <c r="AD29" i="1"/>
  <c r="AE27" i="1"/>
  <c r="AC5" i="1"/>
  <c r="AB25" i="1"/>
  <c r="AD15" i="1"/>
  <c r="AB9" i="1"/>
  <c r="AE13" i="1"/>
  <c r="AB21" i="1"/>
  <c r="AC24" i="1"/>
  <c r="AC12" i="1"/>
  <c r="AE21" i="1"/>
  <c r="AE9" i="1"/>
  <c r="AE6" i="1"/>
  <c r="AC8" i="1"/>
  <c r="AE12" i="1"/>
  <c r="AE18" i="1"/>
  <c r="AC20" i="1"/>
  <c r="AE3" i="1"/>
  <c r="AC29" i="1"/>
  <c r="AE8" i="1"/>
  <c r="AE23" i="1"/>
  <c r="AD7" i="1"/>
  <c r="AE11" i="1"/>
  <c r="AC13" i="1"/>
  <c r="AE17" i="1"/>
  <c r="AD19" i="1"/>
  <c r="AE19" i="1"/>
  <c r="AE22" i="1"/>
  <c r="AE25" i="1"/>
  <c r="AD24" i="1"/>
  <c r="AD4" i="1"/>
  <c r="AE5" i="1"/>
  <c r="AD8" i="1"/>
  <c r="AD12" i="1"/>
  <c r="AD20" i="1"/>
  <c r="AE28" i="1"/>
  <c r="AE16" i="1"/>
  <c r="AD25" i="1"/>
  <c r="AD13" i="1"/>
  <c r="AC26" i="1"/>
  <c r="AC14" i="1"/>
  <c r="AC10" i="1"/>
  <c r="AC22" i="1"/>
  <c r="AB26" i="1"/>
  <c r="AC27" i="1"/>
  <c r="AB14" i="1"/>
  <c r="AC15" i="1"/>
  <c r="AD22" i="1"/>
  <c r="AC23" i="1"/>
  <c r="AC3" i="1"/>
  <c r="AB10" i="1"/>
  <c r="AC11" i="1"/>
  <c r="AB22" i="1"/>
  <c r="AD23" i="1"/>
  <c r="AB27" i="1"/>
  <c r="AD11" i="1"/>
  <c r="AC19" i="1"/>
  <c r="AC30" i="1"/>
  <c r="AD5" i="1"/>
  <c r="AC6" i="1"/>
  <c r="AC17" i="1"/>
  <c r="AC18" i="1"/>
  <c r="AD28" i="1"/>
  <c r="AE29" i="1"/>
  <c r="AE30" i="1"/>
  <c r="AC16" i="1"/>
  <c r="AC28" i="1"/>
  <c r="AC4" i="1"/>
  <c r="AC7" i="1"/>
  <c r="AB19" i="1"/>
</calcChain>
</file>

<file path=xl/sharedStrings.xml><?xml version="1.0" encoding="utf-8"?>
<sst xmlns="http://schemas.openxmlformats.org/spreadsheetml/2006/main" count="444" uniqueCount="98">
  <si>
    <t>Tested</t>
  </si>
  <si>
    <t>BD-rate (piecewise cubic)</t>
  </si>
  <si>
    <t>BD-rate  (cubic)</t>
  </si>
  <si>
    <t>Qp</t>
  </si>
  <si>
    <t>kbps</t>
  </si>
  <si>
    <t>DE100</t>
  </si>
  <si>
    <t>PSNRL100</t>
  </si>
  <si>
    <t>wPsnrY</t>
  </si>
  <si>
    <t>wPsnrU</t>
  </si>
  <si>
    <t>wPsnrV</t>
  </si>
  <si>
    <t>psnrY</t>
  </si>
  <si>
    <t>psnrU</t>
  </si>
  <si>
    <t>psnrV</t>
  </si>
  <si>
    <t>Enc T [s]</t>
  </si>
  <si>
    <t>Dec T [s]</t>
  </si>
  <si>
    <t>Enc T [h]</t>
  </si>
  <si>
    <t>Enc</t>
  </si>
  <si>
    <t>Dec</t>
  </si>
  <si>
    <t>Class H1</t>
  </si>
  <si>
    <t>Market</t>
  </si>
  <si>
    <t>PQ</t>
  </si>
  <si>
    <t>SunRise</t>
  </si>
  <si>
    <t>ShowGirl2</t>
  </si>
  <si>
    <t>BalloonFestival</t>
  </si>
  <si>
    <t>Hurdles</t>
  </si>
  <si>
    <t>Starting</t>
  </si>
  <si>
    <t>Cosmos1</t>
  </si>
  <si>
    <t>Reference</t>
  </si>
  <si>
    <t>category</t>
  </si>
  <si>
    <t>sequence</t>
  </si>
  <si>
    <t>VTM default</t>
  </si>
  <si>
    <t>ECM</t>
  </si>
  <si>
    <t>BD-rate (cubic)</t>
  </si>
  <si>
    <t>Y psnr</t>
  </si>
  <si>
    <t>U psnr</t>
  </si>
  <si>
    <t>V psnr</t>
  </si>
  <si>
    <t>PSNRL</t>
  </si>
  <si>
    <t>wPSNRY</t>
  </si>
  <si>
    <t>wPSNRU</t>
  </si>
  <si>
    <t>wPSNRV</t>
  </si>
  <si>
    <t>msssim</t>
  </si>
  <si>
    <t>EncVmPeak [kB]</t>
  </si>
  <si>
    <t>DecVmPeak [kB]</t>
  </si>
  <si>
    <t>EncR</t>
  </si>
  <si>
    <t>DecR</t>
  </si>
  <si>
    <t>EncVmPeakR</t>
  </si>
  <si>
    <t>DecVmPeakR</t>
  </si>
  <si>
    <t>PSNRY</t>
  </si>
  <si>
    <t>PSNRU</t>
  </si>
  <si>
    <t>PSNRV</t>
  </si>
  <si>
    <t>Y</t>
  </si>
  <si>
    <t>U</t>
  </si>
  <si>
    <t>V</t>
  </si>
  <si>
    <t>YUV (10,1,1)</t>
  </si>
  <si>
    <t>HDR RA 4K</t>
  </si>
  <si>
    <t>Meridian HDR2</t>
  </si>
  <si>
    <t>NeptuneFountain3R1</t>
  </si>
  <si>
    <t>SparksWelding</t>
  </si>
  <si>
    <t>HDR RA cropped 8K</t>
  </si>
  <si>
    <t>ChandelierPQ</t>
  </si>
  <si>
    <t>FashionLady_crop1</t>
  </si>
  <si>
    <t>VTM cfg3</t>
  </si>
  <si>
    <t>VTM HP</t>
  </si>
  <si>
    <t>UV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</si>
  <si>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</si>
  <si>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</si>
  <si>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</si>
  <si>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</si>
  <si>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</si>
  <si>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</si>
  <si>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</si>
  <si>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</si>
  <si>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</si>
  <si>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</si>
  <si>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</si>
  <si>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</si>
  <si>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</si>
  <si>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</si>
  <si>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</si>
  <si>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</si>
  <si>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</si>
  <si>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</si>
  <si>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</si>
  <si>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</si>
  <si>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</si>
  <si>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</si>
  <si>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</si>
  <si>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</si>
  <si>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</si>
  <si>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</si>
  <si>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Residuals</t>
  </si>
  <si>
    <t>Predicted DE100</t>
  </si>
  <si>
    <t>Predicted PSNRL100</t>
  </si>
  <si>
    <t>CTCs VTM23.10-ECM16.1</t>
  </si>
  <si>
    <t>CfE VTM23.9-ECM16.1</t>
  </si>
  <si>
    <t>CfE VTM23.9-ECM16.1 5x</t>
  </si>
  <si>
    <t>CfE VTM23.9-VTM23.9 HP</t>
  </si>
  <si>
    <t>CfE VTM23.9-VTM23.9 cfg3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</si>
</sst>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.0%"/>
    <numFmt numFmtId="166" formatCode="0_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0" tint="-4.9989318521683403E-2"/>
      <name val="Arial"/>
      <family val="2"/>
    </font>
    <font>
      <sz val="9"/>
      <color theme="1"/>
      <name val="Calibri"/>
      <family val="2"/>
      <charset val="129"/>
      <scheme val="minor"/>
    </font>
    <font>
      <sz val="9"/>
      <color rgb="FF000000"/>
      <name val="Times New Roman"/>
      <family val="1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/>
    <xf numFmtId="0" fontId="3" fillId="0" borderId="13" xfId="0" applyFont="1" applyBorder="1" applyAlignment="1">
      <alignment horizontal="center"/>
    </xf>
    <xf numFmtId="164" fontId="3" fillId="2" borderId="4" xfId="0" applyNumberFormat="1" applyFont="1" applyFill="1" applyBorder="1"/>
    <xf numFmtId="164" fontId="3" fillId="2" borderId="7" xfId="0" applyNumberFormat="1" applyFont="1" applyFill="1" applyBorder="1"/>
    <xf numFmtId="164" fontId="3" fillId="2" borderId="5" xfId="0" applyNumberFormat="1" applyFont="1" applyFill="1" applyBorder="1"/>
    <xf numFmtId="164" fontId="3" fillId="2" borderId="8" xfId="0" applyNumberFormat="1" applyFont="1" applyFill="1" applyBorder="1"/>
    <xf numFmtId="164" fontId="2" fillId="3" borderId="6" xfId="0" applyNumberFormat="1" applyFont="1" applyFill="1" applyBorder="1"/>
    <xf numFmtId="164" fontId="2" fillId="3" borderId="14" xfId="0" applyNumberFormat="1" applyFont="1" applyFill="1" applyBorder="1"/>
    <xf numFmtId="164" fontId="2" fillId="3" borderId="15" xfId="0" applyNumberFormat="1" applyFont="1" applyFill="1" applyBorder="1"/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164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10" fontId="2" fillId="0" borderId="0" xfId="1" applyNumberFormat="1" applyFont="1"/>
    <xf numFmtId="0" fontId="2" fillId="0" borderId="16" xfId="0" applyFont="1" applyBorder="1"/>
    <xf numFmtId="0" fontId="3" fillId="0" borderId="16" xfId="0" applyFont="1" applyBorder="1" applyAlignment="1">
      <alignment horizontal="center"/>
    </xf>
    <xf numFmtId="164" fontId="3" fillId="2" borderId="14" xfId="0" applyNumberFormat="1" applyFont="1" applyFill="1" applyBorder="1"/>
    <xf numFmtId="164" fontId="3" fillId="2" borderId="17" xfId="0" applyNumberFormat="1" applyFont="1" applyFill="1" applyBorder="1"/>
    <xf numFmtId="164" fontId="3" fillId="2" borderId="0" xfId="0" applyNumberFormat="1" applyFont="1" applyFill="1"/>
    <xf numFmtId="164" fontId="3" fillId="2" borderId="18" xfId="0" applyNumberFormat="1" applyFont="1" applyFill="1" applyBorder="1"/>
    <xf numFmtId="10" fontId="2" fillId="0" borderId="14" xfId="0" applyNumberFormat="1" applyFont="1" applyBorder="1"/>
    <xf numFmtId="10" fontId="2" fillId="0" borderId="0" xfId="0" applyNumberFormat="1" applyFont="1"/>
    <xf numFmtId="10" fontId="2" fillId="0" borderId="15" xfId="0" applyNumberFormat="1" applyFont="1" applyBorder="1"/>
    <xf numFmtId="165" fontId="2" fillId="0" borderId="0" xfId="0" applyNumberFormat="1" applyFont="1"/>
    <xf numFmtId="0" fontId="2" fillId="0" borderId="19" xfId="0" applyFont="1" applyBorder="1"/>
    <xf numFmtId="0" fontId="3" fillId="0" borderId="19" xfId="0" applyFont="1" applyBorder="1" applyAlignment="1">
      <alignment horizontal="center"/>
    </xf>
    <xf numFmtId="164" fontId="3" fillId="2" borderId="9" xfId="0" applyNumberFormat="1" applyFont="1" applyFill="1" applyBorder="1"/>
    <xf numFmtId="164" fontId="3" fillId="2" borderId="20" xfId="0" applyNumberFormat="1" applyFont="1" applyFill="1" applyBorder="1"/>
    <xf numFmtId="164" fontId="3" fillId="2" borderId="10" xfId="0" applyNumberFormat="1" applyFont="1" applyFill="1" applyBorder="1"/>
    <xf numFmtId="164" fontId="3" fillId="2" borderId="21" xfId="0" applyNumberFormat="1" applyFont="1" applyFill="1" applyBorder="1"/>
    <xf numFmtId="164" fontId="2" fillId="3" borderId="11" xfId="0" applyNumberFormat="1" applyFont="1" applyFill="1" applyBorder="1"/>
    <xf numFmtId="10" fontId="2" fillId="0" borderId="9" xfId="0" applyNumberFormat="1" applyFont="1" applyBorder="1"/>
    <xf numFmtId="10" fontId="2" fillId="0" borderId="10" xfId="0" applyNumberFormat="1" applyFont="1" applyBorder="1"/>
    <xf numFmtId="10" fontId="2" fillId="0" borderId="11" xfId="0" applyNumberFormat="1" applyFont="1" applyBorder="1"/>
    <xf numFmtId="164" fontId="2" fillId="3" borderId="4" xfId="0" applyNumberFormat="1" applyFont="1" applyFill="1" applyBorder="1"/>
    <xf numFmtId="164" fontId="2" fillId="3" borderId="9" xfId="0" applyNumberFormat="1" applyFont="1" applyFill="1" applyBorder="1"/>
    <xf numFmtId="0" fontId="8" fillId="0" borderId="0" xfId="0" applyFont="1"/>
    <xf numFmtId="10" fontId="7" fillId="0" borderId="4" xfId="0" applyNumberFormat="1" applyFont="1" applyBorder="1" applyAlignment="1">
      <alignment horizontal="center"/>
    </xf>
    <xf numFmtId="10" fontId="7" fillId="0" borderId="5" xfId="0" applyNumberFormat="1" applyFont="1" applyBorder="1" applyAlignment="1">
      <alignment horizontal="center"/>
    </xf>
    <xf numFmtId="10" fontId="7" fillId="0" borderId="7" xfId="0" applyNumberFormat="1" applyFont="1" applyBorder="1" applyAlignment="1">
      <alignment horizontal="center"/>
    </xf>
    <xf numFmtId="10" fontId="7" fillId="0" borderId="8" xfId="0" applyNumberFormat="1" applyFont="1" applyBorder="1" applyAlignment="1">
      <alignment horizontal="center"/>
    </xf>
    <xf numFmtId="10" fontId="7" fillId="0" borderId="6" xfId="0" applyNumberFormat="1" applyFont="1" applyBorder="1" applyAlignment="1">
      <alignment horizontal="center"/>
    </xf>
    <xf numFmtId="10" fontId="7" fillId="0" borderId="14" xfId="0" applyNumberFormat="1" applyFont="1" applyBorder="1"/>
    <xf numFmtId="10" fontId="7" fillId="0" borderId="0" xfId="0" applyNumberFormat="1" applyFont="1"/>
    <xf numFmtId="10" fontId="7" fillId="0" borderId="17" xfId="0" applyNumberFormat="1" applyFont="1" applyBorder="1"/>
    <xf numFmtId="10" fontId="7" fillId="0" borderId="18" xfId="0" applyNumberFormat="1" applyFont="1" applyBorder="1"/>
    <xf numFmtId="10" fontId="7" fillId="0" borderId="15" xfId="0" applyNumberFormat="1" applyFont="1" applyBorder="1"/>
    <xf numFmtId="10" fontId="7" fillId="0" borderId="9" xfId="0" applyNumberFormat="1" applyFont="1" applyBorder="1"/>
    <xf numFmtId="10" fontId="7" fillId="0" borderId="10" xfId="0" applyNumberFormat="1" applyFont="1" applyBorder="1"/>
    <xf numFmtId="10" fontId="7" fillId="0" borderId="20" xfId="0" applyNumberFormat="1" applyFont="1" applyBorder="1"/>
    <xf numFmtId="10" fontId="7" fillId="0" borderId="21" xfId="0" applyNumberFormat="1" applyFont="1" applyBorder="1"/>
    <xf numFmtId="10" fontId="7" fillId="0" borderId="11" xfId="0" applyNumberFormat="1" applyFont="1" applyBorder="1"/>
    <xf numFmtId="10" fontId="7" fillId="0" borderId="14" xfId="0" applyNumberFormat="1" applyFont="1" applyBorder="1" applyAlignment="1">
      <alignment horizontal="center"/>
    </xf>
    <xf numFmtId="10" fontId="7" fillId="0" borderId="0" xfId="0" applyNumberFormat="1" applyFont="1" applyAlignment="1">
      <alignment horizontal="center"/>
    </xf>
    <xf numFmtId="10" fontId="7" fillId="0" borderId="17" xfId="0" applyNumberFormat="1" applyFont="1" applyBorder="1" applyAlignment="1">
      <alignment horizontal="center"/>
    </xf>
    <xf numFmtId="10" fontId="7" fillId="0" borderId="18" xfId="0" applyNumberFormat="1" applyFont="1" applyBorder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3" xfId="0" applyFont="1" applyBorder="1"/>
    <xf numFmtId="0" fontId="4" fillId="0" borderId="15" xfId="0" applyFont="1" applyBorder="1" applyAlignment="1">
      <alignment horizontal="center"/>
    </xf>
    <xf numFmtId="0" fontId="2" fillId="0" borderId="6" xfId="0" applyFont="1" applyBorder="1"/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0" xfId="0" applyFont="1"/>
    <xf numFmtId="2" fontId="11" fillId="0" borderId="4" xfId="0" applyNumberFormat="1" applyFont="1" applyBorder="1"/>
    <xf numFmtId="2" fontId="11" fillId="0" borderId="5" xfId="0" applyNumberFormat="1" applyFont="1" applyBorder="1"/>
    <xf numFmtId="2" fontId="11" fillId="0" borderId="6" xfId="0" applyNumberFormat="1" applyFont="1" applyBorder="1"/>
    <xf numFmtId="2" fontId="2" fillId="3" borderId="5" xfId="0" applyNumberFormat="1" applyFont="1" applyFill="1" applyBorder="1"/>
    <xf numFmtId="2" fontId="2" fillId="3" borderId="6" xfId="0" applyNumberFormat="1" applyFont="1" applyFill="1" applyBorder="1"/>
    <xf numFmtId="164" fontId="2" fillId="3" borderId="5" xfId="0" applyNumberFormat="1" applyFont="1" applyFill="1" applyBorder="1"/>
    <xf numFmtId="166" fontId="2" fillId="3" borderId="5" xfId="0" applyNumberFormat="1" applyFont="1" applyFill="1" applyBorder="1"/>
    <xf numFmtId="166" fontId="2" fillId="3" borderId="6" xfId="0" applyNumberFormat="1" applyFont="1" applyFill="1" applyBorder="1"/>
    <xf numFmtId="2" fontId="12" fillId="0" borderId="14" xfId="0" applyNumberFormat="1" applyFont="1" applyBorder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15" xfId="0" applyNumberFormat="1" applyFont="1" applyBorder="1" applyAlignment="1">
      <alignment horizontal="right"/>
    </xf>
    <xf numFmtId="2" fontId="2" fillId="3" borderId="0" xfId="0" applyNumberFormat="1" applyFont="1" applyFill="1"/>
    <xf numFmtId="2" fontId="2" fillId="3" borderId="15" xfId="0" applyNumberFormat="1" applyFont="1" applyFill="1" applyBorder="1"/>
    <xf numFmtId="2" fontId="11" fillId="0" borderId="14" xfId="0" applyNumberFormat="1" applyFont="1" applyBorder="1"/>
    <xf numFmtId="2" fontId="11" fillId="0" borderId="0" xfId="0" applyNumberFormat="1" applyFont="1"/>
    <xf numFmtId="2" fontId="11" fillId="0" borderId="15" xfId="0" applyNumberFormat="1" applyFont="1" applyBorder="1"/>
    <xf numFmtId="164" fontId="2" fillId="3" borderId="0" xfId="0" applyNumberFormat="1" applyFont="1" applyFill="1"/>
    <xf numFmtId="166" fontId="2" fillId="3" borderId="0" xfId="0" applyNumberFormat="1" applyFont="1" applyFill="1"/>
    <xf numFmtId="166" fontId="2" fillId="3" borderId="15" xfId="0" applyNumberFormat="1" applyFont="1" applyFill="1" applyBorder="1"/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11" xfId="0" applyNumberFormat="1" applyFont="1" applyBorder="1"/>
    <xf numFmtId="2" fontId="2" fillId="3" borderId="10" xfId="0" applyNumberFormat="1" applyFont="1" applyFill="1" applyBorder="1"/>
    <xf numFmtId="164" fontId="2" fillId="3" borderId="10" xfId="0" applyNumberFormat="1" applyFont="1" applyFill="1" applyBorder="1"/>
    <xf numFmtId="164" fontId="2" fillId="0" borderId="5" xfId="0" applyNumberFormat="1" applyFont="1" applyBorder="1"/>
    <xf numFmtId="10" fontId="2" fillId="0" borderId="14" xfId="1" applyNumberFormat="1" applyFont="1" applyBorder="1"/>
    <xf numFmtId="10" fontId="2" fillId="0" borderId="15" xfId="1" applyNumberFormat="1" applyFont="1" applyBorder="1"/>
    <xf numFmtId="10" fontId="2" fillId="0" borderId="9" xfId="1" applyNumberFormat="1" applyFont="1" applyBorder="1"/>
    <xf numFmtId="10" fontId="2" fillId="0" borderId="10" xfId="1" applyNumberFormat="1" applyFont="1" applyBorder="1"/>
    <xf numFmtId="10" fontId="2" fillId="0" borderId="11" xfId="1" applyNumberFormat="1" applyFont="1" applyBorder="1"/>
    <xf numFmtId="0" fontId="2" fillId="0" borderId="15" xfId="0" applyFont="1" applyBorder="1"/>
    <xf numFmtId="10" fontId="7" fillId="0" borderId="4" xfId="1" applyNumberFormat="1" applyFont="1" applyFill="1" applyBorder="1" applyAlignment="1">
      <alignment horizontal="center"/>
    </xf>
    <xf numFmtId="10" fontId="7" fillId="0" borderId="5" xfId="1" applyNumberFormat="1" applyFont="1" applyFill="1" applyBorder="1" applyAlignment="1">
      <alignment horizontal="center"/>
    </xf>
    <xf numFmtId="10" fontId="7" fillId="0" borderId="6" xfId="1" applyNumberFormat="1" applyFont="1" applyFill="1" applyBorder="1" applyAlignment="1">
      <alignment horizontal="center"/>
    </xf>
    <xf numFmtId="10" fontId="7" fillId="0" borderId="0" xfId="1" applyNumberFormat="1" applyFont="1" applyFill="1" applyBorder="1" applyAlignment="1">
      <alignment horizontal="center"/>
    </xf>
    <xf numFmtId="10" fontId="7" fillId="0" borderId="14" xfId="1" applyNumberFormat="1" applyFont="1" applyFill="1" applyBorder="1"/>
    <xf numFmtId="10" fontId="7" fillId="0" borderId="0" xfId="1" applyNumberFormat="1" applyFont="1" applyFill="1" applyBorder="1"/>
    <xf numFmtId="10" fontId="7" fillId="0" borderId="15" xfId="1" applyNumberFormat="1" applyFont="1" applyFill="1" applyBorder="1"/>
    <xf numFmtId="10" fontId="7" fillId="0" borderId="9" xfId="1" applyNumberFormat="1" applyFont="1" applyFill="1" applyBorder="1"/>
    <xf numFmtId="10" fontId="7" fillId="0" borderId="10" xfId="1" applyNumberFormat="1" applyFont="1" applyFill="1" applyBorder="1"/>
    <xf numFmtId="10" fontId="7" fillId="0" borderId="11" xfId="1" applyNumberFormat="1" applyFont="1" applyFill="1" applyBorder="1"/>
    <xf numFmtId="10" fontId="13" fillId="0" borderId="5" xfId="0" applyNumberFormat="1" applyFont="1" applyBorder="1" applyAlignment="1">
      <alignment horizontal="center"/>
    </xf>
    <xf numFmtId="10" fontId="13" fillId="0" borderId="7" xfId="0" applyNumberFormat="1" applyFont="1" applyBorder="1" applyAlignment="1">
      <alignment horizontal="center"/>
    </xf>
    <xf numFmtId="10" fontId="13" fillId="0" borderId="0" xfId="0" applyNumberFormat="1" applyFont="1" applyAlignment="1">
      <alignment horizontal="center"/>
    </xf>
    <xf numFmtId="10" fontId="13" fillId="0" borderId="17" xfId="0" applyNumberFormat="1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10" fontId="13" fillId="0" borderId="2" xfId="0" applyNumberFormat="1" applyFont="1" applyBorder="1" applyAlignment="1">
      <alignment horizontal="center"/>
    </xf>
    <xf numFmtId="10" fontId="13" fillId="0" borderId="23" xfId="0" applyNumberFormat="1" applyFont="1" applyBorder="1" applyAlignment="1">
      <alignment horizontal="center"/>
    </xf>
    <xf numFmtId="10" fontId="7" fillId="0" borderId="2" xfId="0" applyNumberFormat="1" applyFont="1" applyBorder="1" applyAlignment="1">
      <alignment horizontal="center"/>
    </xf>
    <xf numFmtId="10" fontId="7" fillId="0" borderId="3" xfId="0" applyNumberFormat="1" applyFont="1" applyBorder="1" applyAlignment="1">
      <alignment horizontal="center"/>
    </xf>
    <xf numFmtId="10" fontId="7" fillId="0" borderId="23" xfId="0" applyNumberFormat="1" applyFont="1" applyBorder="1" applyAlignment="1">
      <alignment horizontal="center"/>
    </xf>
    <xf numFmtId="10" fontId="7" fillId="0" borderId="12" xfId="0" applyNumberFormat="1" applyFont="1" applyBorder="1" applyAlignment="1">
      <alignment horizontal="center"/>
    </xf>
    <xf numFmtId="10" fontId="7" fillId="0" borderId="10" xfId="0" applyNumberFormat="1" applyFont="1" applyBorder="1" applyAlignment="1">
      <alignment horizontal="center"/>
    </xf>
    <xf numFmtId="0" fontId="0" fillId="0" borderId="10" xfId="0" applyBorder="1"/>
    <xf numFmtId="0" fontId="14" fillId="0" borderId="24" xfId="0" applyFont="1" applyBorder="1" applyAlignment="1">
      <alignment horizontal="center"/>
    </xf>
    <xf numFmtId="0" fontId="14" fillId="0" borderId="24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</cellXfs>
  <cellStyles count="2">
    <cellStyle name="Normal" xfId="0" builtinId="0"/>
    <cellStyle name="Percent" xfId="1" builtinId="5"/>
  </cellStyles>
  <dxfs count="103"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wPsnrY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all_data!$E$2:$E$24</c:f>
              <c:numCache>
                <c:formatCode>General</c:formatCode>
                <c:ptCount val="23"/>
                <c:pt idx="0">
                  <c:v>-0.18693638435024618</c:v>
                </c:pt>
                <c:pt idx="1">
                  <c:v>-0.15147708644942037</c:v>
                </c:pt>
                <c:pt idx="2">
                  <c:v>-0.20827092375283585</c:v>
                </c:pt>
                <c:pt idx="3">
                  <c:v>-0.19721701170327832</c:v>
                </c:pt>
                <c:pt idx="4">
                  <c:v>-0.2370722106000448</c:v>
                </c:pt>
                <c:pt idx="5">
                  <c:v>-0.20683877203627465</c:v>
                </c:pt>
                <c:pt idx="6">
                  <c:v>-0.16207317010485689</c:v>
                </c:pt>
                <c:pt idx="7">
                  <c:v>-0.26700791403356183</c:v>
                </c:pt>
                <c:pt idx="8">
                  <c:v>-0.19161947683856762</c:v>
                </c:pt>
                <c:pt idx="9">
                  <c:v>-0.18563087069102602</c:v>
                </c:pt>
                <c:pt idx="10">
                  <c:v>-0.25280909680907304</c:v>
                </c:pt>
                <c:pt idx="11">
                  <c:v>-0.1709556198755442</c:v>
                </c:pt>
                <c:pt idx="12">
                  <c:v>-0.16156511467865675</c:v>
                </c:pt>
                <c:pt idx="13">
                  <c:v>0.20251791965206789</c:v>
                </c:pt>
                <c:pt idx="14">
                  <c:v>0.14189553150052259</c:v>
                </c:pt>
                <c:pt idx="15">
                  <c:v>0.11352726238672983</c:v>
                </c:pt>
                <c:pt idx="16">
                  <c:v>9.0915588732941144E-2</c:v>
                </c:pt>
                <c:pt idx="17">
                  <c:v>0.24151384522188235</c:v>
                </c:pt>
                <c:pt idx="18">
                  <c:v>-1.0324744252063534E-2</c:v>
                </c:pt>
                <c:pt idx="19">
                  <c:v>-8.8296095837264721E-3</c:v>
                </c:pt>
                <c:pt idx="20">
                  <c:v>-2.5239224216762279E-2</c:v>
                </c:pt>
                <c:pt idx="21">
                  <c:v>-1.3002840891318201E-2</c:v>
                </c:pt>
                <c:pt idx="22">
                  <c:v>-4.9552726552859472E-3</c:v>
                </c:pt>
              </c:numCache>
            </c:numRef>
          </c:xVal>
          <c:yVal>
            <c:numRef>
              <c:f>'regression DE100'!$C$27:$C$49</c:f>
              <c:numCache>
                <c:formatCode>General</c:formatCode>
                <c:ptCount val="23"/>
                <c:pt idx="0">
                  <c:v>2.1730059944386204E-2</c:v>
                </c:pt>
                <c:pt idx="1">
                  <c:v>-0.10587864608416986</c:v>
                </c:pt>
                <c:pt idx="2">
                  <c:v>1.5059498710224217E-2</c:v>
                </c:pt>
                <c:pt idx="3">
                  <c:v>1.2860024526752722E-2</c:v>
                </c:pt>
                <c:pt idx="4">
                  <c:v>-4.7106315281976952E-2</c:v>
                </c:pt>
                <c:pt idx="5">
                  <c:v>-2.5862829723464709E-2</c:v>
                </c:pt>
                <c:pt idx="6">
                  <c:v>5.9852244755017048E-2</c:v>
                </c:pt>
                <c:pt idx="7">
                  <c:v>3.2437081400978784E-2</c:v>
                </c:pt>
                <c:pt idx="8">
                  <c:v>-1.9656652584405354E-2</c:v>
                </c:pt>
                <c:pt idx="9">
                  <c:v>-3.7975068833676628E-3</c:v>
                </c:pt>
                <c:pt idx="10">
                  <c:v>2.7512135917601988E-2</c:v>
                </c:pt>
                <c:pt idx="11">
                  <c:v>-2.8311020711061563E-2</c:v>
                </c:pt>
                <c:pt idx="12">
                  <c:v>-8.541888220121141E-3</c:v>
                </c:pt>
                <c:pt idx="13">
                  <c:v>3.0026453030182698E-2</c:v>
                </c:pt>
                <c:pt idx="14">
                  <c:v>1.7322485177443392E-3</c:v>
                </c:pt>
                <c:pt idx="15">
                  <c:v>-1.0290401497099588E-2</c:v>
                </c:pt>
                <c:pt idx="16">
                  <c:v>6.0164386297147654E-3</c:v>
                </c:pt>
                <c:pt idx="17">
                  <c:v>-5.450362807957071E-2</c:v>
                </c:pt>
                <c:pt idx="18">
                  <c:v>4.3110556511320938E-2</c:v>
                </c:pt>
                <c:pt idx="19">
                  <c:v>1.7662754146169662E-2</c:v>
                </c:pt>
                <c:pt idx="20">
                  <c:v>-9.7119817234737477E-3</c:v>
                </c:pt>
                <c:pt idx="21">
                  <c:v>1.9270708135110171E-2</c:v>
                </c:pt>
                <c:pt idx="22">
                  <c:v>2.6390666563509885E-2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22C-45D6-A520-E8BC155FC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450032"/>
        <c:axId val="948443792"/>
      </c:scatterChart>
      <c:valAx>
        <c:axId val="948450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wPsnrY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43792"/>
        <c:crosses val="autoZero"/>
        <c:crossBetween val="midCat"/>
      </c:valAx>
      <c:valAx>
        <c:axId val="9484437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50032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wPsnrU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all_data!$F$2:$F$24</c:f>
              <c:numCache>
                <c:formatCode>General</c:formatCode>
                <c:ptCount val="23"/>
                <c:pt idx="0">
                  <c:v>-0.39545430751507649</c:v>
                </c:pt>
                <c:pt idx="1">
                  <c:v>-0.40302355700675907</c:v>
                </c:pt>
                <c:pt idx="2">
                  <c:v>-0.56311358213681484</c:v>
                </c:pt>
                <c:pt idx="3">
                  <c:v>-0.38005682107487881</c:v>
                </c:pt>
                <c:pt idx="4">
                  <c:v>-0.5031730180809133</c:v>
                </c:pt>
                <c:pt idx="5">
                  <c:v>-0.30952950866065554</c:v>
                </c:pt>
                <c:pt idx="6">
                  <c:v>-0.53471376249664082</c:v>
                </c:pt>
                <c:pt idx="7">
                  <c:v>-0.62176623487499305</c:v>
                </c:pt>
                <c:pt idx="8">
                  <c:v>-0.70580074683247662</c:v>
                </c:pt>
                <c:pt idx="9">
                  <c:v>-0.42848821485255761</c:v>
                </c:pt>
                <c:pt idx="10">
                  <c:v>-0.60704967307858571</c:v>
                </c:pt>
                <c:pt idx="11">
                  <c:v>-0.68650764133135744</c:v>
                </c:pt>
                <c:pt idx="12">
                  <c:v>-0.38733930521766691</c:v>
                </c:pt>
                <c:pt idx="13">
                  <c:v>0.33056668116402466</c:v>
                </c:pt>
                <c:pt idx="14">
                  <c:v>0.33602448770118509</c:v>
                </c:pt>
                <c:pt idx="15">
                  <c:v>0.27534107386568651</c:v>
                </c:pt>
                <c:pt idx="16">
                  <c:v>0.13450139963398344</c:v>
                </c:pt>
                <c:pt idx="17">
                  <c:v>0.4306159685309412</c:v>
                </c:pt>
                <c:pt idx="18">
                  <c:v>-0.12771749445909419</c:v>
                </c:pt>
                <c:pt idx="19">
                  <c:v>-9.0140933468200846E-2</c:v>
                </c:pt>
                <c:pt idx="20">
                  <c:v>-0.10553330517456216</c:v>
                </c:pt>
                <c:pt idx="21">
                  <c:v>-9.0577410655149349E-3</c:v>
                </c:pt>
                <c:pt idx="22">
                  <c:v>-2.1076497030347641E-2</c:v>
                </c:pt>
              </c:numCache>
            </c:numRef>
          </c:xVal>
          <c:yVal>
            <c:numRef>
              <c:f>'regression DE100'!$C$27:$C$49</c:f>
              <c:numCache>
                <c:formatCode>General</c:formatCode>
                <c:ptCount val="23"/>
                <c:pt idx="0">
                  <c:v>2.1730059944386204E-2</c:v>
                </c:pt>
                <c:pt idx="1">
                  <c:v>-0.10587864608416986</c:v>
                </c:pt>
                <c:pt idx="2">
                  <c:v>1.5059498710224217E-2</c:v>
                </c:pt>
                <c:pt idx="3">
                  <c:v>1.2860024526752722E-2</c:v>
                </c:pt>
                <c:pt idx="4">
                  <c:v>-4.7106315281976952E-2</c:v>
                </c:pt>
                <c:pt idx="5">
                  <c:v>-2.5862829723464709E-2</c:v>
                </c:pt>
                <c:pt idx="6">
                  <c:v>5.9852244755017048E-2</c:v>
                </c:pt>
                <c:pt idx="7">
                  <c:v>3.2437081400978784E-2</c:v>
                </c:pt>
                <c:pt idx="8">
                  <c:v>-1.9656652584405354E-2</c:v>
                </c:pt>
                <c:pt idx="9">
                  <c:v>-3.7975068833676628E-3</c:v>
                </c:pt>
                <c:pt idx="10">
                  <c:v>2.7512135917601988E-2</c:v>
                </c:pt>
                <c:pt idx="11">
                  <c:v>-2.8311020711061563E-2</c:v>
                </c:pt>
                <c:pt idx="12">
                  <c:v>-8.541888220121141E-3</c:v>
                </c:pt>
                <c:pt idx="13">
                  <c:v>3.0026453030182698E-2</c:v>
                </c:pt>
                <c:pt idx="14">
                  <c:v>1.7322485177443392E-3</c:v>
                </c:pt>
                <c:pt idx="15">
                  <c:v>-1.0290401497099588E-2</c:v>
                </c:pt>
                <c:pt idx="16">
                  <c:v>6.0164386297147654E-3</c:v>
                </c:pt>
                <c:pt idx="17">
                  <c:v>-5.450362807957071E-2</c:v>
                </c:pt>
                <c:pt idx="18">
                  <c:v>4.3110556511320938E-2</c:v>
                </c:pt>
                <c:pt idx="19">
                  <c:v>1.7662754146169662E-2</c:v>
                </c:pt>
                <c:pt idx="20">
                  <c:v>-9.7119817234737477E-3</c:v>
                </c:pt>
                <c:pt idx="21">
                  <c:v>1.9270708135110171E-2</c:v>
                </c:pt>
                <c:pt idx="22">
                  <c:v>2.6390666563509885E-2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CBF-48A8-AB83-D149AD192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450032"/>
        <c:axId val="948466352"/>
      </c:scatterChart>
      <c:valAx>
        <c:axId val="948450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wPsnrU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66352"/>
        <c:crosses val="autoZero"/>
        <c:crossBetween val="midCat"/>
      </c:valAx>
      <c:valAx>
        <c:axId val="9484663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50032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wPsnrV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all_data!$G$2:$G$24</c:f>
              <c:numCache>
                <c:formatCode>General</c:formatCode>
                <c:ptCount val="23"/>
                <c:pt idx="0">
                  <c:v>-0.51277580650614363</c:v>
                </c:pt>
                <c:pt idx="1">
                  <c:v>-0.45822520871993266</c:v>
                </c:pt>
                <c:pt idx="2">
                  <c:v>-0.58375159335852667</c:v>
                </c:pt>
                <c:pt idx="3">
                  <c:v>-0.37972247096601885</c:v>
                </c:pt>
                <c:pt idx="4">
                  <c:v>-0.50122168300450143</c:v>
                </c:pt>
                <c:pt idx="5">
                  <c:v>-0.34812410621912249</c:v>
                </c:pt>
                <c:pt idx="6">
                  <c:v>-0.7552633007239431</c:v>
                </c:pt>
                <c:pt idx="7">
                  <c:v>-0.69901918651490424</c:v>
                </c:pt>
                <c:pt idx="8">
                  <c:v>-0.81692047254265454</c:v>
                </c:pt>
                <c:pt idx="9">
                  <c:v>-0.43508644804319485</c:v>
                </c:pt>
                <c:pt idx="10">
                  <c:v>-0.69075846520943485</c:v>
                </c:pt>
                <c:pt idx="11">
                  <c:v>-0.81100036758677019</c:v>
                </c:pt>
                <c:pt idx="12">
                  <c:v>-0.39958418766746129</c:v>
                </c:pt>
                <c:pt idx="13">
                  <c:v>0.52074158907282464</c:v>
                </c:pt>
                <c:pt idx="14">
                  <c:v>0.56502271157968531</c:v>
                </c:pt>
                <c:pt idx="15">
                  <c:v>0.26748952428706207</c:v>
                </c:pt>
                <c:pt idx="16">
                  <c:v>0.20195550413854679</c:v>
                </c:pt>
                <c:pt idx="17">
                  <c:v>0.40642082824136061</c:v>
                </c:pt>
                <c:pt idx="18">
                  <c:v>-7.9452813349092932E-2</c:v>
                </c:pt>
                <c:pt idx="19">
                  <c:v>-0.15195104168004714</c:v>
                </c:pt>
                <c:pt idx="20">
                  <c:v>-6.7422936541530198E-2</c:v>
                </c:pt>
                <c:pt idx="21">
                  <c:v>-1.768331413393065E-2</c:v>
                </c:pt>
                <c:pt idx="22">
                  <c:v>-2.445346500052048E-2</c:v>
                </c:pt>
              </c:numCache>
            </c:numRef>
          </c:xVal>
          <c:yVal>
            <c:numRef>
              <c:f>'regression DE100'!$C$27:$C$49</c:f>
              <c:numCache>
                <c:formatCode>General</c:formatCode>
                <c:ptCount val="23"/>
                <c:pt idx="0">
                  <c:v>2.1730059944386204E-2</c:v>
                </c:pt>
                <c:pt idx="1">
                  <c:v>-0.10587864608416986</c:v>
                </c:pt>
                <c:pt idx="2">
                  <c:v>1.5059498710224217E-2</c:v>
                </c:pt>
                <c:pt idx="3">
                  <c:v>1.2860024526752722E-2</c:v>
                </c:pt>
                <c:pt idx="4">
                  <c:v>-4.7106315281976952E-2</c:v>
                </c:pt>
                <c:pt idx="5">
                  <c:v>-2.5862829723464709E-2</c:v>
                </c:pt>
                <c:pt idx="6">
                  <c:v>5.9852244755017048E-2</c:v>
                </c:pt>
                <c:pt idx="7">
                  <c:v>3.2437081400978784E-2</c:v>
                </c:pt>
                <c:pt idx="8">
                  <c:v>-1.9656652584405354E-2</c:v>
                </c:pt>
                <c:pt idx="9">
                  <c:v>-3.7975068833676628E-3</c:v>
                </c:pt>
                <c:pt idx="10">
                  <c:v>2.7512135917601988E-2</c:v>
                </c:pt>
                <c:pt idx="11">
                  <c:v>-2.8311020711061563E-2</c:v>
                </c:pt>
                <c:pt idx="12">
                  <c:v>-8.541888220121141E-3</c:v>
                </c:pt>
                <c:pt idx="13">
                  <c:v>3.0026453030182698E-2</c:v>
                </c:pt>
                <c:pt idx="14">
                  <c:v>1.7322485177443392E-3</c:v>
                </c:pt>
                <c:pt idx="15">
                  <c:v>-1.0290401497099588E-2</c:v>
                </c:pt>
                <c:pt idx="16">
                  <c:v>6.0164386297147654E-3</c:v>
                </c:pt>
                <c:pt idx="17">
                  <c:v>-5.450362807957071E-2</c:v>
                </c:pt>
                <c:pt idx="18">
                  <c:v>4.3110556511320938E-2</c:v>
                </c:pt>
                <c:pt idx="19">
                  <c:v>1.7662754146169662E-2</c:v>
                </c:pt>
                <c:pt idx="20">
                  <c:v>-9.7119817234737477E-3</c:v>
                </c:pt>
                <c:pt idx="21">
                  <c:v>1.9270708135110171E-2</c:v>
                </c:pt>
                <c:pt idx="22">
                  <c:v>2.6390666563509885E-2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494-4308-A3EE-A7274DD65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466832"/>
        <c:axId val="948474512"/>
      </c:scatterChart>
      <c:valAx>
        <c:axId val="948466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wPsnrV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74512"/>
        <c:crosses val="autoZero"/>
        <c:crossBetween val="midCat"/>
      </c:valAx>
      <c:valAx>
        <c:axId val="9484745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66832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wPsnrY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DE100</c:v>
          </c:tx>
          <c:spPr>
            <a:ln w="19050">
              <a:noFill/>
            </a:ln>
          </c:spPr>
          <c:marker>
            <c:symbol val="diamond"/>
            <c:size val="3"/>
          </c:marker>
          <c:xVal>
            <c:numRef>
              <c:f>all_data!$E$2:$E$24</c:f>
              <c:numCache>
                <c:formatCode>General</c:formatCode>
                <c:ptCount val="23"/>
                <c:pt idx="0">
                  <c:v>-0.18693638435024618</c:v>
                </c:pt>
                <c:pt idx="1">
                  <c:v>-0.15147708644942037</c:v>
                </c:pt>
                <c:pt idx="2">
                  <c:v>-0.20827092375283585</c:v>
                </c:pt>
                <c:pt idx="3">
                  <c:v>-0.19721701170327832</c:v>
                </c:pt>
                <c:pt idx="4">
                  <c:v>-0.2370722106000448</c:v>
                </c:pt>
                <c:pt idx="5">
                  <c:v>-0.20683877203627465</c:v>
                </c:pt>
                <c:pt idx="6">
                  <c:v>-0.16207317010485689</c:v>
                </c:pt>
                <c:pt idx="7">
                  <c:v>-0.26700791403356183</c:v>
                </c:pt>
                <c:pt idx="8">
                  <c:v>-0.19161947683856762</c:v>
                </c:pt>
                <c:pt idx="9">
                  <c:v>-0.18563087069102602</c:v>
                </c:pt>
                <c:pt idx="10">
                  <c:v>-0.25280909680907304</c:v>
                </c:pt>
                <c:pt idx="11">
                  <c:v>-0.1709556198755442</c:v>
                </c:pt>
                <c:pt idx="12">
                  <c:v>-0.16156511467865675</c:v>
                </c:pt>
                <c:pt idx="13">
                  <c:v>0.20251791965206789</c:v>
                </c:pt>
                <c:pt idx="14">
                  <c:v>0.14189553150052259</c:v>
                </c:pt>
                <c:pt idx="15">
                  <c:v>0.11352726238672983</c:v>
                </c:pt>
                <c:pt idx="16">
                  <c:v>9.0915588732941144E-2</c:v>
                </c:pt>
                <c:pt idx="17">
                  <c:v>0.24151384522188235</c:v>
                </c:pt>
                <c:pt idx="18">
                  <c:v>-1.0324744252063534E-2</c:v>
                </c:pt>
                <c:pt idx="19">
                  <c:v>-8.8296095837264721E-3</c:v>
                </c:pt>
                <c:pt idx="20">
                  <c:v>-2.5239224216762279E-2</c:v>
                </c:pt>
                <c:pt idx="21">
                  <c:v>-1.3002840891318201E-2</c:v>
                </c:pt>
                <c:pt idx="22">
                  <c:v>-4.9552726552859472E-3</c:v>
                </c:pt>
              </c:numCache>
            </c:numRef>
          </c:xVal>
          <c:yVal>
            <c:numRef>
              <c:f>all_data!$C$2:$C$24</c:f>
              <c:numCache>
                <c:formatCode>General</c:formatCode>
                <c:ptCount val="23"/>
                <c:pt idx="0">
                  <c:v>-0.33046341582343308</c:v>
                </c:pt>
                <c:pt idx="1">
                  <c:v>-0.42689402531724019</c:v>
                </c:pt>
                <c:pt idx="2">
                  <c:v>-0.41599740568617416</c:v>
                </c:pt>
                <c:pt idx="3">
                  <c:v>-0.33033567192792868</c:v>
                </c:pt>
                <c:pt idx="4">
                  <c:v>-0.47413840374795269</c:v>
                </c:pt>
                <c:pt idx="5">
                  <c:v>-0.35074683289257114</c:v>
                </c:pt>
                <c:pt idx="6">
                  <c:v>-0.34033238221155571</c:v>
                </c:pt>
                <c:pt idx="7">
                  <c:v>-0.47595215878581609</c:v>
                </c:pt>
                <c:pt idx="8">
                  <c:v>-0.50560761324291748</c:v>
                </c:pt>
                <c:pt idx="9">
                  <c:v>-0.35864347057906931</c:v>
                </c:pt>
                <c:pt idx="10">
                  <c:v>-0.46381012652158671</c:v>
                </c:pt>
                <c:pt idx="11">
                  <c:v>-0.49068357943273733</c:v>
                </c:pt>
                <c:pt idx="12">
                  <c:v>-0.32715677733752391</c:v>
                </c:pt>
                <c:pt idx="13">
                  <c:v>0.32614600401087812</c:v>
                </c:pt>
                <c:pt idx="14">
                  <c:v>0.25474575446177061</c:v>
                </c:pt>
                <c:pt idx="15">
                  <c:v>0.17248563462886612</c:v>
                </c:pt>
                <c:pt idx="16">
                  <c:v>0.11821166484278245</c:v>
                </c:pt>
                <c:pt idx="17">
                  <c:v>0.2954785476426427</c:v>
                </c:pt>
                <c:pt idx="18">
                  <c:v>-3.8548011137423788E-2</c:v>
                </c:pt>
                <c:pt idx="19">
                  <c:v>-5.7110300371053579E-2</c:v>
                </c:pt>
                <c:pt idx="20">
                  <c:v>-9.5022057539159821E-2</c:v>
                </c:pt>
                <c:pt idx="21">
                  <c:v>-1.9872861828446164E-2</c:v>
                </c:pt>
                <c:pt idx="22">
                  <c:v>-1.0824265796108734E-2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DBA-4858-8DEE-3EB770E9883B}"/>
            </c:ext>
          </c:extLst>
        </c:ser>
        <c:ser>
          <c:idx val="1"/>
          <c:order val="1"/>
          <c:tx>
            <c:v>Predicted DE100</c:v>
          </c:tx>
          <c:spPr>
            <a:ln w="19050">
              <a:noFill/>
            </a:ln>
          </c:spPr>
          <c:marker>
            <c:symbol val="square"/>
            <c:size val="3"/>
          </c:marker>
          <c:xVal>
            <c:numRef>
              <c:f>all_data!$E$2:$E$24</c:f>
              <c:numCache>
                <c:formatCode>General</c:formatCode>
                <c:ptCount val="23"/>
                <c:pt idx="0">
                  <c:v>-0.18693638435024618</c:v>
                </c:pt>
                <c:pt idx="1">
                  <c:v>-0.15147708644942037</c:v>
                </c:pt>
                <c:pt idx="2">
                  <c:v>-0.20827092375283585</c:v>
                </c:pt>
                <c:pt idx="3">
                  <c:v>-0.19721701170327832</c:v>
                </c:pt>
                <c:pt idx="4">
                  <c:v>-0.2370722106000448</c:v>
                </c:pt>
                <c:pt idx="5">
                  <c:v>-0.20683877203627465</c:v>
                </c:pt>
                <c:pt idx="6">
                  <c:v>-0.16207317010485689</c:v>
                </c:pt>
                <c:pt idx="7">
                  <c:v>-0.26700791403356183</c:v>
                </c:pt>
                <c:pt idx="8">
                  <c:v>-0.19161947683856762</c:v>
                </c:pt>
                <c:pt idx="9">
                  <c:v>-0.18563087069102602</c:v>
                </c:pt>
                <c:pt idx="10">
                  <c:v>-0.25280909680907304</c:v>
                </c:pt>
                <c:pt idx="11">
                  <c:v>-0.1709556198755442</c:v>
                </c:pt>
                <c:pt idx="12">
                  <c:v>-0.16156511467865675</c:v>
                </c:pt>
                <c:pt idx="13">
                  <c:v>0.20251791965206789</c:v>
                </c:pt>
                <c:pt idx="14">
                  <c:v>0.14189553150052259</c:v>
                </c:pt>
                <c:pt idx="15">
                  <c:v>0.11352726238672983</c:v>
                </c:pt>
                <c:pt idx="16">
                  <c:v>9.0915588732941144E-2</c:v>
                </c:pt>
                <c:pt idx="17">
                  <c:v>0.24151384522188235</c:v>
                </c:pt>
                <c:pt idx="18">
                  <c:v>-1.0324744252063534E-2</c:v>
                </c:pt>
                <c:pt idx="19">
                  <c:v>-8.8296095837264721E-3</c:v>
                </c:pt>
                <c:pt idx="20">
                  <c:v>-2.5239224216762279E-2</c:v>
                </c:pt>
                <c:pt idx="21">
                  <c:v>-1.3002840891318201E-2</c:v>
                </c:pt>
                <c:pt idx="22">
                  <c:v>-4.9552726552859472E-3</c:v>
                </c:pt>
              </c:numCache>
            </c:numRef>
          </c:xVal>
          <c:yVal>
            <c:numRef>
              <c:f>'regression DE100'!$B$27:$B$49</c:f>
              <c:numCache>
                <c:formatCode>General</c:formatCode>
                <c:ptCount val="23"/>
                <c:pt idx="0">
                  <c:v>-0.35219347576781929</c:v>
                </c:pt>
                <c:pt idx="1">
                  <c:v>-0.32101537923307033</c:v>
                </c:pt>
                <c:pt idx="2">
                  <c:v>-0.43105690439639838</c:v>
                </c:pt>
                <c:pt idx="3">
                  <c:v>-0.3431956964546814</c:v>
                </c:pt>
                <c:pt idx="4">
                  <c:v>-0.42703208846597573</c:v>
                </c:pt>
                <c:pt idx="5">
                  <c:v>-0.32488400316910643</c:v>
                </c:pt>
                <c:pt idx="6">
                  <c:v>-0.40018462696657275</c:v>
                </c:pt>
                <c:pt idx="7">
                  <c:v>-0.50838924018679488</c:v>
                </c:pt>
                <c:pt idx="8">
                  <c:v>-0.48595096065851212</c:v>
                </c:pt>
                <c:pt idx="9">
                  <c:v>-0.35484596369570165</c:v>
                </c:pt>
                <c:pt idx="10">
                  <c:v>-0.4913222624391887</c:v>
                </c:pt>
                <c:pt idx="11">
                  <c:v>-0.46237255872167576</c:v>
                </c:pt>
                <c:pt idx="12">
                  <c:v>-0.31861488911740277</c:v>
                </c:pt>
                <c:pt idx="13">
                  <c:v>0.29611955098069542</c:v>
                </c:pt>
                <c:pt idx="14">
                  <c:v>0.25301350594402627</c:v>
                </c:pt>
                <c:pt idx="15">
                  <c:v>0.18277603612596571</c:v>
                </c:pt>
                <c:pt idx="16">
                  <c:v>0.11219522621306768</c:v>
                </c:pt>
                <c:pt idx="17">
                  <c:v>0.34998217572221341</c:v>
                </c:pt>
                <c:pt idx="18">
                  <c:v>-8.1658567648744726E-2</c:v>
                </c:pt>
                <c:pt idx="19">
                  <c:v>-7.4773054517223242E-2</c:v>
                </c:pt>
                <c:pt idx="20">
                  <c:v>-8.5310075815686073E-2</c:v>
                </c:pt>
                <c:pt idx="21">
                  <c:v>-3.9143569963556335E-2</c:v>
                </c:pt>
                <c:pt idx="22">
                  <c:v>-3.7214932359618619E-2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DBA-4858-8DEE-3EB770E98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477392"/>
        <c:axId val="948482672"/>
      </c:scatterChart>
      <c:valAx>
        <c:axId val="94847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wPsnrY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82672"/>
        <c:crosses val="autoZero"/>
        <c:crossBetween val="midCat"/>
      </c:valAx>
      <c:valAx>
        <c:axId val="9484826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DE100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77392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wPsnrU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DE100</c:v>
          </c:tx>
          <c:spPr>
            <a:ln w="19050">
              <a:noFill/>
            </a:ln>
          </c:spPr>
          <c:marker>
            <c:symbol val="diamond"/>
            <c:size val="3"/>
          </c:marker>
          <c:xVal>
            <c:numRef>
              <c:f>all_data!$F$2:$F$24</c:f>
              <c:numCache>
                <c:formatCode>General</c:formatCode>
                <c:ptCount val="23"/>
                <c:pt idx="0">
                  <c:v>-0.39545430751507649</c:v>
                </c:pt>
                <c:pt idx="1">
                  <c:v>-0.40302355700675907</c:v>
                </c:pt>
                <c:pt idx="2">
                  <c:v>-0.56311358213681484</c:v>
                </c:pt>
                <c:pt idx="3">
                  <c:v>-0.38005682107487881</c:v>
                </c:pt>
                <c:pt idx="4">
                  <c:v>-0.5031730180809133</c:v>
                </c:pt>
                <c:pt idx="5">
                  <c:v>-0.30952950866065554</c:v>
                </c:pt>
                <c:pt idx="6">
                  <c:v>-0.53471376249664082</c:v>
                </c:pt>
                <c:pt idx="7">
                  <c:v>-0.62176623487499305</c:v>
                </c:pt>
                <c:pt idx="8">
                  <c:v>-0.70580074683247662</c:v>
                </c:pt>
                <c:pt idx="9">
                  <c:v>-0.42848821485255761</c:v>
                </c:pt>
                <c:pt idx="10">
                  <c:v>-0.60704967307858571</c:v>
                </c:pt>
                <c:pt idx="11">
                  <c:v>-0.68650764133135744</c:v>
                </c:pt>
                <c:pt idx="12">
                  <c:v>-0.38733930521766691</c:v>
                </c:pt>
                <c:pt idx="13">
                  <c:v>0.33056668116402466</c:v>
                </c:pt>
                <c:pt idx="14">
                  <c:v>0.33602448770118509</c:v>
                </c:pt>
                <c:pt idx="15">
                  <c:v>0.27534107386568651</c:v>
                </c:pt>
                <c:pt idx="16">
                  <c:v>0.13450139963398344</c:v>
                </c:pt>
                <c:pt idx="17">
                  <c:v>0.4306159685309412</c:v>
                </c:pt>
                <c:pt idx="18">
                  <c:v>-0.12771749445909419</c:v>
                </c:pt>
                <c:pt idx="19">
                  <c:v>-9.0140933468200846E-2</c:v>
                </c:pt>
                <c:pt idx="20">
                  <c:v>-0.10553330517456216</c:v>
                </c:pt>
                <c:pt idx="21">
                  <c:v>-9.0577410655149349E-3</c:v>
                </c:pt>
                <c:pt idx="22">
                  <c:v>-2.1076497030347641E-2</c:v>
                </c:pt>
              </c:numCache>
            </c:numRef>
          </c:xVal>
          <c:yVal>
            <c:numRef>
              <c:f>all_data!$C$2:$C$24</c:f>
              <c:numCache>
                <c:formatCode>General</c:formatCode>
                <c:ptCount val="23"/>
                <c:pt idx="0">
                  <c:v>-0.33046341582343308</c:v>
                </c:pt>
                <c:pt idx="1">
                  <c:v>-0.42689402531724019</c:v>
                </c:pt>
                <c:pt idx="2">
                  <c:v>-0.41599740568617416</c:v>
                </c:pt>
                <c:pt idx="3">
                  <c:v>-0.33033567192792868</c:v>
                </c:pt>
                <c:pt idx="4">
                  <c:v>-0.47413840374795269</c:v>
                </c:pt>
                <c:pt idx="5">
                  <c:v>-0.35074683289257114</c:v>
                </c:pt>
                <c:pt idx="6">
                  <c:v>-0.34033238221155571</c:v>
                </c:pt>
                <c:pt idx="7">
                  <c:v>-0.47595215878581609</c:v>
                </c:pt>
                <c:pt idx="8">
                  <c:v>-0.50560761324291748</c:v>
                </c:pt>
                <c:pt idx="9">
                  <c:v>-0.35864347057906931</c:v>
                </c:pt>
                <c:pt idx="10">
                  <c:v>-0.46381012652158671</c:v>
                </c:pt>
                <c:pt idx="11">
                  <c:v>-0.49068357943273733</c:v>
                </c:pt>
                <c:pt idx="12">
                  <c:v>-0.32715677733752391</c:v>
                </c:pt>
                <c:pt idx="13">
                  <c:v>0.32614600401087812</c:v>
                </c:pt>
                <c:pt idx="14">
                  <c:v>0.25474575446177061</c:v>
                </c:pt>
                <c:pt idx="15">
                  <c:v>0.17248563462886612</c:v>
                </c:pt>
                <c:pt idx="16">
                  <c:v>0.11821166484278245</c:v>
                </c:pt>
                <c:pt idx="17">
                  <c:v>0.2954785476426427</c:v>
                </c:pt>
                <c:pt idx="18">
                  <c:v>-3.8548011137423788E-2</c:v>
                </c:pt>
                <c:pt idx="19">
                  <c:v>-5.7110300371053579E-2</c:v>
                </c:pt>
                <c:pt idx="20">
                  <c:v>-9.5022057539159821E-2</c:v>
                </c:pt>
                <c:pt idx="21">
                  <c:v>-1.9872861828446164E-2</c:v>
                </c:pt>
                <c:pt idx="22">
                  <c:v>-1.0824265796108734E-2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28B-4CCF-AAA4-085CEBDD1C4E}"/>
            </c:ext>
          </c:extLst>
        </c:ser>
        <c:ser>
          <c:idx val="1"/>
          <c:order val="1"/>
          <c:tx>
            <c:v>Predicted DE100</c:v>
          </c:tx>
          <c:spPr>
            <a:ln w="19050">
              <a:noFill/>
            </a:ln>
          </c:spPr>
          <c:marker>
            <c:symbol val="square"/>
            <c:size val="3"/>
          </c:marker>
          <c:xVal>
            <c:numRef>
              <c:f>all_data!$F$2:$F$24</c:f>
              <c:numCache>
                <c:formatCode>General</c:formatCode>
                <c:ptCount val="23"/>
                <c:pt idx="0">
                  <c:v>-0.39545430751507649</c:v>
                </c:pt>
                <c:pt idx="1">
                  <c:v>-0.40302355700675907</c:v>
                </c:pt>
                <c:pt idx="2">
                  <c:v>-0.56311358213681484</c:v>
                </c:pt>
                <c:pt idx="3">
                  <c:v>-0.38005682107487881</c:v>
                </c:pt>
                <c:pt idx="4">
                  <c:v>-0.5031730180809133</c:v>
                </c:pt>
                <c:pt idx="5">
                  <c:v>-0.30952950866065554</c:v>
                </c:pt>
                <c:pt idx="6">
                  <c:v>-0.53471376249664082</c:v>
                </c:pt>
                <c:pt idx="7">
                  <c:v>-0.62176623487499305</c:v>
                </c:pt>
                <c:pt idx="8">
                  <c:v>-0.70580074683247662</c:v>
                </c:pt>
                <c:pt idx="9">
                  <c:v>-0.42848821485255761</c:v>
                </c:pt>
                <c:pt idx="10">
                  <c:v>-0.60704967307858571</c:v>
                </c:pt>
                <c:pt idx="11">
                  <c:v>-0.68650764133135744</c:v>
                </c:pt>
                <c:pt idx="12">
                  <c:v>-0.38733930521766691</c:v>
                </c:pt>
                <c:pt idx="13">
                  <c:v>0.33056668116402466</c:v>
                </c:pt>
                <c:pt idx="14">
                  <c:v>0.33602448770118509</c:v>
                </c:pt>
                <c:pt idx="15">
                  <c:v>0.27534107386568651</c:v>
                </c:pt>
                <c:pt idx="16">
                  <c:v>0.13450139963398344</c:v>
                </c:pt>
                <c:pt idx="17">
                  <c:v>0.4306159685309412</c:v>
                </c:pt>
                <c:pt idx="18">
                  <c:v>-0.12771749445909419</c:v>
                </c:pt>
                <c:pt idx="19">
                  <c:v>-9.0140933468200846E-2</c:v>
                </c:pt>
                <c:pt idx="20">
                  <c:v>-0.10553330517456216</c:v>
                </c:pt>
                <c:pt idx="21">
                  <c:v>-9.0577410655149349E-3</c:v>
                </c:pt>
                <c:pt idx="22">
                  <c:v>-2.1076497030347641E-2</c:v>
                </c:pt>
              </c:numCache>
            </c:numRef>
          </c:xVal>
          <c:yVal>
            <c:numRef>
              <c:f>'regression DE100'!$B$27:$B$49</c:f>
              <c:numCache>
                <c:formatCode>General</c:formatCode>
                <c:ptCount val="23"/>
                <c:pt idx="0">
                  <c:v>-0.35219347576781929</c:v>
                </c:pt>
                <c:pt idx="1">
                  <c:v>-0.32101537923307033</c:v>
                </c:pt>
                <c:pt idx="2">
                  <c:v>-0.43105690439639838</c:v>
                </c:pt>
                <c:pt idx="3">
                  <c:v>-0.3431956964546814</c:v>
                </c:pt>
                <c:pt idx="4">
                  <c:v>-0.42703208846597573</c:v>
                </c:pt>
                <c:pt idx="5">
                  <c:v>-0.32488400316910643</c:v>
                </c:pt>
                <c:pt idx="6">
                  <c:v>-0.40018462696657275</c:v>
                </c:pt>
                <c:pt idx="7">
                  <c:v>-0.50838924018679488</c:v>
                </c:pt>
                <c:pt idx="8">
                  <c:v>-0.48595096065851212</c:v>
                </c:pt>
                <c:pt idx="9">
                  <c:v>-0.35484596369570165</c:v>
                </c:pt>
                <c:pt idx="10">
                  <c:v>-0.4913222624391887</c:v>
                </c:pt>
                <c:pt idx="11">
                  <c:v>-0.46237255872167576</c:v>
                </c:pt>
                <c:pt idx="12">
                  <c:v>-0.31861488911740277</c:v>
                </c:pt>
                <c:pt idx="13">
                  <c:v>0.29611955098069542</c:v>
                </c:pt>
                <c:pt idx="14">
                  <c:v>0.25301350594402627</c:v>
                </c:pt>
                <c:pt idx="15">
                  <c:v>0.18277603612596571</c:v>
                </c:pt>
                <c:pt idx="16">
                  <c:v>0.11219522621306768</c:v>
                </c:pt>
                <c:pt idx="17">
                  <c:v>0.34998217572221341</c:v>
                </c:pt>
                <c:pt idx="18">
                  <c:v>-8.1658567648744726E-2</c:v>
                </c:pt>
                <c:pt idx="19">
                  <c:v>-7.4773054517223242E-2</c:v>
                </c:pt>
                <c:pt idx="20">
                  <c:v>-8.5310075815686073E-2</c:v>
                </c:pt>
                <c:pt idx="21">
                  <c:v>-3.9143569963556335E-2</c:v>
                </c:pt>
                <c:pt idx="22">
                  <c:v>-3.7214932359618619E-2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28B-4CCF-AAA4-085CEBDD1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458672"/>
        <c:axId val="948477392"/>
      </c:scatterChart>
      <c:valAx>
        <c:axId val="948458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wPsnrU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77392"/>
        <c:crosses val="autoZero"/>
        <c:crossBetween val="midCat"/>
      </c:valAx>
      <c:valAx>
        <c:axId val="948477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DE100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58672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wPsnrV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DE100</c:v>
          </c:tx>
          <c:spPr>
            <a:ln w="19050">
              <a:noFill/>
            </a:ln>
          </c:spPr>
          <c:marker>
            <c:symbol val="diamond"/>
            <c:size val="3"/>
          </c:marker>
          <c:xVal>
            <c:numRef>
              <c:f>all_data!$G$2:$G$24</c:f>
              <c:numCache>
                <c:formatCode>General</c:formatCode>
                <c:ptCount val="23"/>
                <c:pt idx="0">
                  <c:v>-0.51277580650614363</c:v>
                </c:pt>
                <c:pt idx="1">
                  <c:v>-0.45822520871993266</c:v>
                </c:pt>
                <c:pt idx="2">
                  <c:v>-0.58375159335852667</c:v>
                </c:pt>
                <c:pt idx="3">
                  <c:v>-0.37972247096601885</c:v>
                </c:pt>
                <c:pt idx="4">
                  <c:v>-0.50122168300450143</c:v>
                </c:pt>
                <c:pt idx="5">
                  <c:v>-0.34812410621912249</c:v>
                </c:pt>
                <c:pt idx="6">
                  <c:v>-0.7552633007239431</c:v>
                </c:pt>
                <c:pt idx="7">
                  <c:v>-0.69901918651490424</c:v>
                </c:pt>
                <c:pt idx="8">
                  <c:v>-0.81692047254265454</c:v>
                </c:pt>
                <c:pt idx="9">
                  <c:v>-0.43508644804319485</c:v>
                </c:pt>
                <c:pt idx="10">
                  <c:v>-0.69075846520943485</c:v>
                </c:pt>
                <c:pt idx="11">
                  <c:v>-0.81100036758677019</c:v>
                </c:pt>
                <c:pt idx="12">
                  <c:v>-0.39958418766746129</c:v>
                </c:pt>
                <c:pt idx="13">
                  <c:v>0.52074158907282464</c:v>
                </c:pt>
                <c:pt idx="14">
                  <c:v>0.56502271157968531</c:v>
                </c:pt>
                <c:pt idx="15">
                  <c:v>0.26748952428706207</c:v>
                </c:pt>
                <c:pt idx="16">
                  <c:v>0.20195550413854679</c:v>
                </c:pt>
                <c:pt idx="17">
                  <c:v>0.40642082824136061</c:v>
                </c:pt>
                <c:pt idx="18">
                  <c:v>-7.9452813349092932E-2</c:v>
                </c:pt>
                <c:pt idx="19">
                  <c:v>-0.15195104168004714</c:v>
                </c:pt>
                <c:pt idx="20">
                  <c:v>-6.7422936541530198E-2</c:v>
                </c:pt>
                <c:pt idx="21">
                  <c:v>-1.768331413393065E-2</c:v>
                </c:pt>
                <c:pt idx="22">
                  <c:v>-2.445346500052048E-2</c:v>
                </c:pt>
              </c:numCache>
            </c:numRef>
          </c:xVal>
          <c:yVal>
            <c:numRef>
              <c:f>all_data!$C$2:$C$24</c:f>
              <c:numCache>
                <c:formatCode>General</c:formatCode>
                <c:ptCount val="23"/>
                <c:pt idx="0">
                  <c:v>-0.33046341582343308</c:v>
                </c:pt>
                <c:pt idx="1">
                  <c:v>-0.42689402531724019</c:v>
                </c:pt>
                <c:pt idx="2">
                  <c:v>-0.41599740568617416</c:v>
                </c:pt>
                <c:pt idx="3">
                  <c:v>-0.33033567192792868</c:v>
                </c:pt>
                <c:pt idx="4">
                  <c:v>-0.47413840374795269</c:v>
                </c:pt>
                <c:pt idx="5">
                  <c:v>-0.35074683289257114</c:v>
                </c:pt>
                <c:pt idx="6">
                  <c:v>-0.34033238221155571</c:v>
                </c:pt>
                <c:pt idx="7">
                  <c:v>-0.47595215878581609</c:v>
                </c:pt>
                <c:pt idx="8">
                  <c:v>-0.50560761324291748</c:v>
                </c:pt>
                <c:pt idx="9">
                  <c:v>-0.35864347057906931</c:v>
                </c:pt>
                <c:pt idx="10">
                  <c:v>-0.46381012652158671</c:v>
                </c:pt>
                <c:pt idx="11">
                  <c:v>-0.49068357943273733</c:v>
                </c:pt>
                <c:pt idx="12">
                  <c:v>-0.32715677733752391</c:v>
                </c:pt>
                <c:pt idx="13">
                  <c:v>0.32614600401087812</c:v>
                </c:pt>
                <c:pt idx="14">
                  <c:v>0.25474575446177061</c:v>
                </c:pt>
                <c:pt idx="15">
                  <c:v>0.17248563462886612</c:v>
                </c:pt>
                <c:pt idx="16">
                  <c:v>0.11821166484278245</c:v>
                </c:pt>
                <c:pt idx="17">
                  <c:v>0.2954785476426427</c:v>
                </c:pt>
                <c:pt idx="18">
                  <c:v>-3.8548011137423788E-2</c:v>
                </c:pt>
                <c:pt idx="19">
                  <c:v>-5.7110300371053579E-2</c:v>
                </c:pt>
                <c:pt idx="20">
                  <c:v>-9.5022057539159821E-2</c:v>
                </c:pt>
                <c:pt idx="21">
                  <c:v>-1.9872861828446164E-2</c:v>
                </c:pt>
                <c:pt idx="22">
                  <c:v>-1.0824265796108734E-2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7FD-408D-8451-432DBA105C55}"/>
            </c:ext>
          </c:extLst>
        </c:ser>
        <c:ser>
          <c:idx val="1"/>
          <c:order val="1"/>
          <c:tx>
            <c:v>Predicted DE100</c:v>
          </c:tx>
          <c:spPr>
            <a:ln w="19050">
              <a:noFill/>
            </a:ln>
          </c:spPr>
          <c:marker>
            <c:symbol val="square"/>
            <c:size val="3"/>
          </c:marker>
          <c:xVal>
            <c:numRef>
              <c:f>all_data!$G$2:$G$24</c:f>
              <c:numCache>
                <c:formatCode>General</c:formatCode>
                <c:ptCount val="23"/>
                <c:pt idx="0">
                  <c:v>-0.51277580650614363</c:v>
                </c:pt>
                <c:pt idx="1">
                  <c:v>-0.45822520871993266</c:v>
                </c:pt>
                <c:pt idx="2">
                  <c:v>-0.58375159335852667</c:v>
                </c:pt>
                <c:pt idx="3">
                  <c:v>-0.37972247096601885</c:v>
                </c:pt>
                <c:pt idx="4">
                  <c:v>-0.50122168300450143</c:v>
                </c:pt>
                <c:pt idx="5">
                  <c:v>-0.34812410621912249</c:v>
                </c:pt>
                <c:pt idx="6">
                  <c:v>-0.7552633007239431</c:v>
                </c:pt>
                <c:pt idx="7">
                  <c:v>-0.69901918651490424</c:v>
                </c:pt>
                <c:pt idx="8">
                  <c:v>-0.81692047254265454</c:v>
                </c:pt>
                <c:pt idx="9">
                  <c:v>-0.43508644804319485</c:v>
                </c:pt>
                <c:pt idx="10">
                  <c:v>-0.69075846520943485</c:v>
                </c:pt>
                <c:pt idx="11">
                  <c:v>-0.81100036758677019</c:v>
                </c:pt>
                <c:pt idx="12">
                  <c:v>-0.39958418766746129</c:v>
                </c:pt>
                <c:pt idx="13">
                  <c:v>0.52074158907282464</c:v>
                </c:pt>
                <c:pt idx="14">
                  <c:v>0.56502271157968531</c:v>
                </c:pt>
                <c:pt idx="15">
                  <c:v>0.26748952428706207</c:v>
                </c:pt>
                <c:pt idx="16">
                  <c:v>0.20195550413854679</c:v>
                </c:pt>
                <c:pt idx="17">
                  <c:v>0.40642082824136061</c:v>
                </c:pt>
                <c:pt idx="18">
                  <c:v>-7.9452813349092932E-2</c:v>
                </c:pt>
                <c:pt idx="19">
                  <c:v>-0.15195104168004714</c:v>
                </c:pt>
                <c:pt idx="20">
                  <c:v>-6.7422936541530198E-2</c:v>
                </c:pt>
                <c:pt idx="21">
                  <c:v>-1.768331413393065E-2</c:v>
                </c:pt>
                <c:pt idx="22">
                  <c:v>-2.445346500052048E-2</c:v>
                </c:pt>
              </c:numCache>
            </c:numRef>
          </c:xVal>
          <c:yVal>
            <c:numRef>
              <c:f>'regression DE100'!$B$27:$B$49</c:f>
              <c:numCache>
                <c:formatCode>General</c:formatCode>
                <c:ptCount val="23"/>
                <c:pt idx="0">
                  <c:v>-0.35219347576781929</c:v>
                </c:pt>
                <c:pt idx="1">
                  <c:v>-0.32101537923307033</c:v>
                </c:pt>
                <c:pt idx="2">
                  <c:v>-0.43105690439639838</c:v>
                </c:pt>
                <c:pt idx="3">
                  <c:v>-0.3431956964546814</c:v>
                </c:pt>
                <c:pt idx="4">
                  <c:v>-0.42703208846597573</c:v>
                </c:pt>
                <c:pt idx="5">
                  <c:v>-0.32488400316910643</c:v>
                </c:pt>
                <c:pt idx="6">
                  <c:v>-0.40018462696657275</c:v>
                </c:pt>
                <c:pt idx="7">
                  <c:v>-0.50838924018679488</c:v>
                </c:pt>
                <c:pt idx="8">
                  <c:v>-0.48595096065851212</c:v>
                </c:pt>
                <c:pt idx="9">
                  <c:v>-0.35484596369570165</c:v>
                </c:pt>
                <c:pt idx="10">
                  <c:v>-0.4913222624391887</c:v>
                </c:pt>
                <c:pt idx="11">
                  <c:v>-0.46237255872167576</c:v>
                </c:pt>
                <c:pt idx="12">
                  <c:v>-0.31861488911740277</c:v>
                </c:pt>
                <c:pt idx="13">
                  <c:v>0.29611955098069542</c:v>
                </c:pt>
                <c:pt idx="14">
                  <c:v>0.25301350594402627</c:v>
                </c:pt>
                <c:pt idx="15">
                  <c:v>0.18277603612596571</c:v>
                </c:pt>
                <c:pt idx="16">
                  <c:v>0.11219522621306768</c:v>
                </c:pt>
                <c:pt idx="17">
                  <c:v>0.34998217572221341</c:v>
                </c:pt>
                <c:pt idx="18">
                  <c:v>-8.1658567648744726E-2</c:v>
                </c:pt>
                <c:pt idx="19">
                  <c:v>-7.4773054517223242E-2</c:v>
                </c:pt>
                <c:pt idx="20">
                  <c:v>-8.5310075815686073E-2</c:v>
                </c:pt>
                <c:pt idx="21">
                  <c:v>-3.9143569963556335E-2</c:v>
                </c:pt>
                <c:pt idx="22">
                  <c:v>-3.7214932359618619E-2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7FD-408D-8451-432DBA105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457712"/>
        <c:axId val="948458672"/>
      </c:scatterChart>
      <c:valAx>
        <c:axId val="94845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wPsnrV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58672"/>
        <c:crosses val="autoZero"/>
        <c:crossBetween val="midCat"/>
      </c:valAx>
      <c:valAx>
        <c:axId val="9484586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DE100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48457712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wPsnrY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PSNRL100</c:v>
          </c:tx>
          <c:spPr>
            <a:ln w="19050">
              <a:noFill/>
            </a:ln>
          </c:spPr>
          <c:marker>
            <c:symbol val="diamond"/>
            <c:size val="4"/>
          </c:marker>
          <c:xVal>
            <c:numRef>
              <c:f>all_data!$E$2:$E$24</c:f>
              <c:numCache>
                <c:formatCode>General</c:formatCode>
                <c:ptCount val="23"/>
                <c:pt idx="0">
                  <c:v>-0.18693638435024618</c:v>
                </c:pt>
                <c:pt idx="1">
                  <c:v>-0.15147708644942037</c:v>
                </c:pt>
                <c:pt idx="2">
                  <c:v>-0.20827092375283585</c:v>
                </c:pt>
                <c:pt idx="3">
                  <c:v>-0.19721701170327832</c:v>
                </c:pt>
                <c:pt idx="4">
                  <c:v>-0.2370722106000448</c:v>
                </c:pt>
                <c:pt idx="5">
                  <c:v>-0.20683877203627465</c:v>
                </c:pt>
                <c:pt idx="6">
                  <c:v>-0.16207317010485689</c:v>
                </c:pt>
                <c:pt idx="7">
                  <c:v>-0.26700791403356183</c:v>
                </c:pt>
                <c:pt idx="8">
                  <c:v>-0.19161947683856762</c:v>
                </c:pt>
                <c:pt idx="9">
                  <c:v>-0.18563087069102602</c:v>
                </c:pt>
                <c:pt idx="10">
                  <c:v>-0.25280909680907304</c:v>
                </c:pt>
                <c:pt idx="11">
                  <c:v>-0.1709556198755442</c:v>
                </c:pt>
                <c:pt idx="12">
                  <c:v>-0.16156511467865675</c:v>
                </c:pt>
                <c:pt idx="13">
                  <c:v>0.20251791965206789</c:v>
                </c:pt>
                <c:pt idx="14">
                  <c:v>0.14189553150052259</c:v>
                </c:pt>
                <c:pt idx="15">
                  <c:v>0.11352726238672983</c:v>
                </c:pt>
                <c:pt idx="16">
                  <c:v>9.0915588732941144E-2</c:v>
                </c:pt>
                <c:pt idx="17">
                  <c:v>0.24151384522188235</c:v>
                </c:pt>
                <c:pt idx="18">
                  <c:v>-1.0324744252063534E-2</c:v>
                </c:pt>
                <c:pt idx="19">
                  <c:v>-8.8296095837264721E-3</c:v>
                </c:pt>
                <c:pt idx="20">
                  <c:v>-2.5239224216762279E-2</c:v>
                </c:pt>
                <c:pt idx="21">
                  <c:v>-1.3002840891318201E-2</c:v>
                </c:pt>
                <c:pt idx="22">
                  <c:v>-4.9552726552859472E-3</c:v>
                </c:pt>
              </c:numCache>
            </c:numRef>
          </c:xVal>
          <c:yVal>
            <c:numRef>
              <c:f>all_data!$D$2:$D$24</c:f>
              <c:numCache>
                <c:formatCode>General</c:formatCode>
                <c:ptCount val="23"/>
                <c:pt idx="0">
                  <c:v>-0.18655747357884234</c:v>
                </c:pt>
                <c:pt idx="1">
                  <c:v>-0.1603959755778418</c:v>
                </c:pt>
                <c:pt idx="2">
                  <c:v>-0.2111698532803471</c:v>
                </c:pt>
                <c:pt idx="3">
                  <c:v>-0.2187456815136799</c:v>
                </c:pt>
                <c:pt idx="4">
                  <c:v>-0.24150136522353571</c:v>
                </c:pt>
                <c:pt idx="5">
                  <c:v>-0.2160449565149517</c:v>
                </c:pt>
                <c:pt idx="6">
                  <c:v>-0.16652622521864091</c:v>
                </c:pt>
                <c:pt idx="7">
                  <c:v>-0.2752391380406104</c:v>
                </c:pt>
                <c:pt idx="8">
                  <c:v>-0.24827371338864113</c:v>
                </c:pt>
                <c:pt idx="9">
                  <c:v>-0.22295793160840593</c:v>
                </c:pt>
                <c:pt idx="10">
                  <c:v>-0.26101560656861722</c:v>
                </c:pt>
                <c:pt idx="11">
                  <c:v>-0.23146478816173832</c:v>
                </c:pt>
                <c:pt idx="12">
                  <c:v>-0.2010841382177746</c:v>
                </c:pt>
                <c:pt idx="13">
                  <c:v>0.20604750003297667</c:v>
                </c:pt>
                <c:pt idx="14">
                  <c:v>0.19868210145216403</c:v>
                </c:pt>
                <c:pt idx="15">
                  <c:v>0.10519046217292116</c:v>
                </c:pt>
                <c:pt idx="16">
                  <c:v>8.9692106348370881E-2</c:v>
                </c:pt>
                <c:pt idx="17">
                  <c:v>0.25238900393885544</c:v>
                </c:pt>
                <c:pt idx="18">
                  <c:v>-1.6103282952835363E-2</c:v>
                </c:pt>
                <c:pt idx="19">
                  <c:v>-2.6046575207306355E-2</c:v>
                </c:pt>
                <c:pt idx="20">
                  <c:v>-6.6765741403809864E-2</c:v>
                </c:pt>
                <c:pt idx="21">
                  <c:v>-1.7347512996097603E-2</c:v>
                </c:pt>
                <c:pt idx="22">
                  <c:v>-5.2454633181899801E-3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DF2-45F1-B067-7C3CE1728419}"/>
            </c:ext>
          </c:extLst>
        </c:ser>
        <c:ser>
          <c:idx val="1"/>
          <c:order val="1"/>
          <c:tx>
            <c:v>Predicted PSNRL100</c:v>
          </c:tx>
          <c:spPr>
            <a:ln w="19050">
              <a:noFill/>
            </a:ln>
          </c:spPr>
          <c:marker>
            <c:symbol val="square"/>
            <c:size val="4"/>
          </c:marker>
          <c:xVal>
            <c:numRef>
              <c:f>all_data!$E$2:$E$24</c:f>
              <c:numCache>
                <c:formatCode>General</c:formatCode>
                <c:ptCount val="23"/>
                <c:pt idx="0">
                  <c:v>-0.18693638435024618</c:v>
                </c:pt>
                <c:pt idx="1">
                  <c:v>-0.15147708644942037</c:v>
                </c:pt>
                <c:pt idx="2">
                  <c:v>-0.20827092375283585</c:v>
                </c:pt>
                <c:pt idx="3">
                  <c:v>-0.19721701170327832</c:v>
                </c:pt>
                <c:pt idx="4">
                  <c:v>-0.2370722106000448</c:v>
                </c:pt>
                <c:pt idx="5">
                  <c:v>-0.20683877203627465</c:v>
                </c:pt>
                <c:pt idx="6">
                  <c:v>-0.16207317010485689</c:v>
                </c:pt>
                <c:pt idx="7">
                  <c:v>-0.26700791403356183</c:v>
                </c:pt>
                <c:pt idx="8">
                  <c:v>-0.19161947683856762</c:v>
                </c:pt>
                <c:pt idx="9">
                  <c:v>-0.18563087069102602</c:v>
                </c:pt>
                <c:pt idx="10">
                  <c:v>-0.25280909680907304</c:v>
                </c:pt>
                <c:pt idx="11">
                  <c:v>-0.1709556198755442</c:v>
                </c:pt>
                <c:pt idx="12">
                  <c:v>-0.16156511467865675</c:v>
                </c:pt>
                <c:pt idx="13">
                  <c:v>0.20251791965206789</c:v>
                </c:pt>
                <c:pt idx="14">
                  <c:v>0.14189553150052259</c:v>
                </c:pt>
                <c:pt idx="15">
                  <c:v>0.11352726238672983</c:v>
                </c:pt>
                <c:pt idx="16">
                  <c:v>9.0915588732941144E-2</c:v>
                </c:pt>
                <c:pt idx="17">
                  <c:v>0.24151384522188235</c:v>
                </c:pt>
                <c:pt idx="18">
                  <c:v>-1.0324744252063534E-2</c:v>
                </c:pt>
                <c:pt idx="19">
                  <c:v>-8.8296095837264721E-3</c:v>
                </c:pt>
                <c:pt idx="20">
                  <c:v>-2.5239224216762279E-2</c:v>
                </c:pt>
                <c:pt idx="21">
                  <c:v>-1.3002840891318201E-2</c:v>
                </c:pt>
                <c:pt idx="22">
                  <c:v>-4.9552726552859472E-3</c:v>
                </c:pt>
              </c:numCache>
            </c:numRef>
          </c:xVal>
          <c:yVal>
            <c:numRef>
              <c:f>'regression PSNRL100'!$B$25:$B$47</c:f>
              <c:numCache>
                <c:formatCode>General</c:formatCode>
                <c:ptCount val="23"/>
                <c:pt idx="0">
                  <c:v>-0.20653738606240227</c:v>
                </c:pt>
                <c:pt idx="1">
                  <c:v>-0.16844488875726071</c:v>
                </c:pt>
                <c:pt idx="2">
                  <c:v>-0.22945622351295022</c:v>
                </c:pt>
                <c:pt idx="3">
                  <c:v>-0.21758145046649249</c:v>
                </c:pt>
                <c:pt idx="4">
                  <c:v>-0.26039628737660514</c:v>
                </c:pt>
                <c:pt idx="5">
                  <c:v>-0.22791772053536052</c:v>
                </c:pt>
                <c:pt idx="6">
                  <c:v>-0.17982783517708731</c:v>
                </c:pt>
                <c:pt idx="7">
                  <c:v>-0.29255500934448175</c:v>
                </c:pt>
                <c:pt idx="8">
                  <c:v>-0.21156824393471671</c:v>
                </c:pt>
                <c:pt idx="9">
                  <c:v>-0.20513492525551438</c:v>
                </c:pt>
                <c:pt idx="10">
                  <c:v>-0.27730179117945308</c:v>
                </c:pt>
                <c:pt idx="11">
                  <c:v>-0.18936989364929077</c:v>
                </c:pt>
                <c:pt idx="12">
                  <c:v>-0.17928205167038846</c:v>
                </c:pt>
                <c:pt idx="13">
                  <c:v>0.21183770605521224</c:v>
                </c:pt>
                <c:pt idx="14">
                  <c:v>0.14671351313541375</c:v>
                </c:pt>
                <c:pt idx="15">
                  <c:v>0.11623862280365921</c:v>
                </c:pt>
                <c:pt idx="16">
                  <c:v>9.1947811402635193E-2</c:v>
                </c:pt>
                <c:pt idx="17">
                  <c:v>0.25372946019637543</c:v>
                </c:pt>
                <c:pt idx="18">
                  <c:v>-1.681060570390068E-2</c:v>
                </c:pt>
                <c:pt idx="19">
                  <c:v>-1.5204442674848521E-2</c:v>
                </c:pt>
                <c:pt idx="20">
                  <c:v>-3.2832631561599449E-2</c:v>
                </c:pt>
                <c:pt idx="21">
                  <c:v>-1.968757719101355E-2</c:v>
                </c:pt>
                <c:pt idx="22">
                  <c:v>-1.1042398366509464E-2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DF2-45F1-B067-7C3CE1728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659183"/>
        <c:axId val="815686063"/>
      </c:scatterChart>
      <c:valAx>
        <c:axId val="8156591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wPsnrY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15686063"/>
        <c:crosses val="autoZero"/>
        <c:crossBetween val="midCat"/>
      </c:valAx>
      <c:valAx>
        <c:axId val="81568606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PSNRL100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15659183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PSNRL-wPSNRY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CTCs VTM23.10-ECM16.1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'CTCs VTM23.10-ECM16.1'!$AG$3:$AG$27</c:f>
              <c:numCache>
                <c:formatCode>0.00%</c:formatCode>
                <c:ptCount val="7"/>
                <c:pt idx="0">
                  <c:v>-0.18655747357884234</c:v>
                </c:pt>
                <c:pt idx="1">
                  <c:v>-0.1603959755778418</c:v>
                </c:pt>
                <c:pt idx="2">
                  <c:v>-0.2111698532803471</c:v>
                </c:pt>
                <c:pt idx="3">
                  <c:v>-0.2187456815136799</c:v>
                </c:pt>
                <c:pt idx="4">
                  <c:v>-0.24150136522353571</c:v>
                </c:pt>
                <c:pt idx="5">
                  <c:v>-0.2160449565149517</c:v>
                </c:pt>
                <c:pt idx="6">
                  <c:v>-0.16652622521864091</c:v>
                </c:pt>
              </c:numCache>
            </c:numRef>
          </c:xVal>
          <c:yVal>
            <c:numRef>
              <c:f>'CTCs VTM23.10-ECM16.1'!$AH$3:$AH$27</c:f>
              <c:numCache>
                <c:formatCode>0.00%</c:formatCode>
                <c:ptCount val="7"/>
                <c:pt idx="0">
                  <c:v>-0.18693638435024618</c:v>
                </c:pt>
                <c:pt idx="1">
                  <c:v>-0.15147708644942037</c:v>
                </c:pt>
                <c:pt idx="2">
                  <c:v>-0.20827092375283585</c:v>
                </c:pt>
                <c:pt idx="3">
                  <c:v>-0.19721701170327832</c:v>
                </c:pt>
                <c:pt idx="4">
                  <c:v>-0.2370722106000448</c:v>
                </c:pt>
                <c:pt idx="5">
                  <c:v>-0.20683877203627465</c:v>
                </c:pt>
                <c:pt idx="6">
                  <c:v>-0.16207317010485689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58-4D3C-9A7B-1AE3C7B4212C}"/>
            </c:ext>
          </c:extLst>
        </c:ser>
        <c:ser>
          <c:idx val="2"/>
          <c:order val="1"/>
          <c:tx>
            <c:v>CfE VTM23.10-ECM16.1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'CfE VTM23.9-ECM16.1'!$AR$3:$AR$11</c:f>
              <c:numCache>
                <c:formatCode>0.00%</c:formatCode>
                <c:ptCount val="3"/>
                <c:pt idx="0">
                  <c:v>-0.2752391380406104</c:v>
                </c:pt>
                <c:pt idx="1">
                  <c:v>-0.24827371338864113</c:v>
                </c:pt>
                <c:pt idx="2">
                  <c:v>-0.22295793160840593</c:v>
                </c:pt>
              </c:numCache>
            </c:numRef>
          </c:xVal>
          <c:yVal>
            <c:numRef>
              <c:f>'CfE VTM23.9-ECM16.1'!$AS$3:$AS$11</c:f>
              <c:numCache>
                <c:formatCode>0.00%</c:formatCode>
                <c:ptCount val="3"/>
                <c:pt idx="0">
                  <c:v>-0.26700791403356183</c:v>
                </c:pt>
                <c:pt idx="1">
                  <c:v>-0.19161947683856762</c:v>
                </c:pt>
                <c:pt idx="2">
                  <c:v>-0.18563087069102602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358-4D3C-9A7B-1AE3C7B4212C}"/>
            </c:ext>
          </c:extLst>
        </c:ser>
        <c:ser>
          <c:idx val="3"/>
          <c:order val="2"/>
          <c:tx>
            <c:v>CfE VTM23.9-ECM16.1 5x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'CfE VTM23.9-ECM16.1 5x'!$AR$3:$AR$11</c:f>
              <c:numCache>
                <c:formatCode>0.00%</c:formatCode>
                <c:ptCount val="3"/>
                <c:pt idx="0">
                  <c:v>-0.26101560656861722</c:v>
                </c:pt>
                <c:pt idx="1">
                  <c:v>-0.23146478816173832</c:v>
                </c:pt>
                <c:pt idx="2">
                  <c:v>-0.2010841382177746</c:v>
                </c:pt>
              </c:numCache>
            </c:numRef>
          </c:xVal>
          <c:yVal>
            <c:numRef>
              <c:f>'CfE VTM23.9-ECM16.1 5x'!$AS$3:$AS$11</c:f>
              <c:numCache>
                <c:formatCode>0.00%</c:formatCode>
                <c:ptCount val="3"/>
                <c:pt idx="0">
                  <c:v>-0.25280909680907304</c:v>
                </c:pt>
                <c:pt idx="1">
                  <c:v>-0.1709556198755442</c:v>
                </c:pt>
                <c:pt idx="2">
                  <c:v>-0.16156511467865675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7358-4D3C-9A7B-1AE3C7B4212C}"/>
            </c:ext>
          </c:extLst>
        </c:ser>
        <c:ser>
          <c:idx val="4"/>
          <c:order val="3"/>
          <c:tx>
            <c:v>CfE VTM23.9-VTM23.9 cfg3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'CfE VTM23.9-VTM23.9 cfg3'!$AR$3:$AR$19</c:f>
              <c:numCache>
                <c:formatCode>0.00%</c:formatCode>
                <c:ptCount val="5"/>
                <c:pt idx="0">
                  <c:v>0.20604750003297667</c:v>
                </c:pt>
                <c:pt idx="1">
                  <c:v>0.19868210145216403</c:v>
                </c:pt>
                <c:pt idx="2">
                  <c:v>0.10519046217292116</c:v>
                </c:pt>
                <c:pt idx="3">
                  <c:v>8.9692106348370881E-2</c:v>
                </c:pt>
                <c:pt idx="4">
                  <c:v>0.25238900393885544</c:v>
                </c:pt>
              </c:numCache>
            </c:numRef>
          </c:xVal>
          <c:yVal>
            <c:numRef>
              <c:f>'CfE VTM23.9-VTM23.9 cfg3'!$AS$3:$AS$19</c:f>
              <c:numCache>
                <c:formatCode>0.00%</c:formatCode>
                <c:ptCount val="5"/>
                <c:pt idx="0">
                  <c:v>0.20251791965206789</c:v>
                </c:pt>
                <c:pt idx="1">
                  <c:v>0.14189553150052259</c:v>
                </c:pt>
                <c:pt idx="2">
                  <c:v>0.11352726238672983</c:v>
                </c:pt>
                <c:pt idx="3">
                  <c:v>9.0915588732941144E-2</c:v>
                </c:pt>
                <c:pt idx="4">
                  <c:v>0.24151384522188235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7358-4D3C-9A7B-1AE3C7B4212C}"/>
            </c:ext>
          </c:extLst>
        </c:ser>
        <c:ser>
          <c:idx val="5"/>
          <c:order val="4"/>
          <c:tx>
            <c:v>CfE VTM23.9-VTM23.9 HP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81E-4B4E-A4EC-B1B86AEEE2D1}"/>
              </c:ext>
            </c:extLst>
          </c:dPt>
          <c:xVal>
            <c:numRef>
              <c:f>'CfE VTM23.9-VTM23.9 HP'!$AR$3:$AR$19</c:f>
              <c:numCache>
                <c:formatCode>0.00%</c:formatCode>
                <c:ptCount val="5"/>
                <c:pt idx="0">
                  <c:v>-1.6103282952835363E-2</c:v>
                </c:pt>
                <c:pt idx="1">
                  <c:v>-2.6046575207306355E-2</c:v>
                </c:pt>
                <c:pt idx="2">
                  <c:v>-6.6765741403809864E-2</c:v>
                </c:pt>
                <c:pt idx="3">
                  <c:v>-1.7347512996097603E-2</c:v>
                </c:pt>
                <c:pt idx="4">
                  <c:v>-5.2454633181899801E-3</c:v>
                </c:pt>
              </c:numCache>
            </c:numRef>
          </c:xVal>
          <c:yVal>
            <c:numRef>
              <c:f>'CfE VTM23.9-VTM23.9 HP'!$AS$3:$AS$19</c:f>
              <c:numCache>
                <c:formatCode>0.00%</c:formatCode>
                <c:ptCount val="5"/>
                <c:pt idx="0">
                  <c:v>-1.0324744252063534E-2</c:v>
                </c:pt>
                <c:pt idx="1">
                  <c:v>-8.8296095837264721E-3</c:v>
                </c:pt>
                <c:pt idx="2">
                  <c:v>-2.5239224216762279E-2</c:v>
                </c:pt>
                <c:pt idx="3">
                  <c:v>-1.3002840891318201E-2</c:v>
                </c:pt>
                <c:pt idx="4">
                  <c:v>-4.9552726552859472E-3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7358-4D3C-9A7B-1AE3C7B42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175392"/>
        <c:axId val="244180672"/>
      </c:scatterChart>
      <c:valAx>
        <c:axId val="244175392"/>
        <c:scaling>
          <c:orientation val="minMax"/>
          <c:max val="0.30000000000000004"/>
          <c:min val="-0.3000000000000000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180672"/>
        <c:crosses val="autoZero"/>
        <c:crossBetween val="midCat"/>
      </c:valAx>
      <c:valAx>
        <c:axId val="244180672"/>
        <c:scaling>
          <c:orientation val="minMax"/>
          <c:max val="0.30000000000000004"/>
          <c:min val="-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1753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6</xdr:row>
      <xdr:rowOff>66675</xdr:rowOff>
    </xdr:from>
    <xdr:to>
      <xdr:col>15</xdr:col>
      <xdr:colOff>114300</xdr:colOff>
      <xdr:row>16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16A3E1-6D50-099A-A7CB-96908B8B79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209550</xdr:colOff>
      <xdr:row>6</xdr:row>
      <xdr:rowOff>47625</xdr:rowOff>
    </xdr:from>
    <xdr:to>
      <xdr:col>21</xdr:col>
      <xdr:colOff>209550</xdr:colOff>
      <xdr:row>16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F85C66C-81B9-593C-3E01-04398A10C5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314325</xdr:colOff>
      <xdr:row>6</xdr:row>
      <xdr:rowOff>47625</xdr:rowOff>
    </xdr:from>
    <xdr:to>
      <xdr:col>27</xdr:col>
      <xdr:colOff>314325</xdr:colOff>
      <xdr:row>16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DBDD052-AB99-F29A-B721-598BC61BCA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104775</xdr:colOff>
      <xdr:row>17</xdr:row>
      <xdr:rowOff>95249</xdr:rowOff>
    </xdr:from>
    <xdr:to>
      <xdr:col>17</xdr:col>
      <xdr:colOff>123825</xdr:colOff>
      <xdr:row>33</xdr:row>
      <xdr:rowOff>161924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E34E52-011E-0D6D-5D29-880D262C55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352424</xdr:colOff>
      <xdr:row>17</xdr:row>
      <xdr:rowOff>95250</xdr:rowOff>
    </xdr:from>
    <xdr:to>
      <xdr:col>25</xdr:col>
      <xdr:colOff>361949</xdr:colOff>
      <xdr:row>33</xdr:row>
      <xdr:rowOff>171450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5EA90BE-8A36-3EE8-E0DC-4B935C69A0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400049</xdr:colOff>
      <xdr:row>34</xdr:row>
      <xdr:rowOff>76200</xdr:rowOff>
    </xdr:from>
    <xdr:to>
      <xdr:col>25</xdr:col>
      <xdr:colOff>409574</xdr:colOff>
      <xdr:row>50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66CDBD2-2F30-BEEC-4092-09E41DEFED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180975</xdr:rowOff>
    </xdr:from>
    <xdr:to>
      <xdr:col>20</xdr:col>
      <xdr:colOff>295275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DA9464-B73C-A7D2-3E6C-1813C4100B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361951</xdr:colOff>
      <xdr:row>44</xdr:row>
      <xdr:rowOff>19051</xdr:rowOff>
    </xdr:from>
    <xdr:to>
      <xdr:col>39</xdr:col>
      <xdr:colOff>476251</xdr:colOff>
      <xdr:row>75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06CD35-DD59-FA52-E2BA-C8A329243E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terdigital-my.sharepoint.com/personal/edouard_francois_interdigital_com/Documents/EF_Standards/JVET/37_AM_Daejeon_2025_06/JM-AM003_HDR_HM_VTM/VTM23.10_ECM16.1_HDR_idc.xlsm" TargetMode="External"/><Relationship Id="rId1" Type="http://schemas.openxmlformats.org/officeDocument/2006/relationships/externalLinkPath" Target="/personal/edouard_francois_interdigital_com/Documents/EF_Standards/JVET/37_AM_Daejeon_2025_06/JM-AM003_HDR_HM_VTM/VTM23.10_ECM16.1_HDR_id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AI"/>
      <sheetName val="RA"/>
      <sheetName val="Reference"/>
      <sheetName val="Test"/>
    </sheetNames>
    <sheetDataSet>
      <sheetData sheetId="0"/>
      <sheetData sheetId="1"/>
      <sheetData sheetId="2"/>
      <sheetData sheetId="3">
        <row r="45">
          <cell r="B45">
            <v>4988.9139999999998</v>
          </cell>
          <cell r="C45">
            <v>34.616399999999999</v>
          </cell>
          <cell r="D45">
            <v>35.452300000000001</v>
          </cell>
          <cell r="E45">
            <v>42.564599999999999</v>
          </cell>
          <cell r="F45">
            <v>49.8401</v>
          </cell>
          <cell r="G45">
            <v>52.018099999999997</v>
          </cell>
          <cell r="H45">
            <v>43.124099999999999</v>
          </cell>
          <cell r="I45">
            <v>50.114100000000001</v>
          </cell>
          <cell r="J45">
            <v>52.1785</v>
          </cell>
          <cell r="K45">
            <v>34251.019</v>
          </cell>
          <cell r="L45">
            <v>18.241</v>
          </cell>
        </row>
        <row r="46">
          <cell r="B46">
            <v>2458.317</v>
          </cell>
          <cell r="C46">
            <v>34.06</v>
          </cell>
          <cell r="D46">
            <v>34.219200000000001</v>
          </cell>
          <cell r="E46">
            <v>39.748399999999997</v>
          </cell>
          <cell r="F46">
            <v>48.784799999999997</v>
          </cell>
          <cell r="G46">
            <v>51.3461</v>
          </cell>
          <cell r="H46">
            <v>40.127099999999999</v>
          </cell>
          <cell r="I46">
            <v>49.036700000000003</v>
          </cell>
          <cell r="J46">
            <v>51.432000000000002</v>
          </cell>
          <cell r="K46">
            <v>22105.197</v>
          </cell>
          <cell r="L46">
            <v>14.189</v>
          </cell>
        </row>
        <row r="47">
          <cell r="B47">
            <v>1214.5309999999999</v>
          </cell>
          <cell r="C47">
            <v>33.369300000000003</v>
          </cell>
          <cell r="D47">
            <v>32.8735</v>
          </cell>
          <cell r="E47">
            <v>36.758000000000003</v>
          </cell>
          <cell r="F47">
            <v>47.663800000000002</v>
          </cell>
          <cell r="G47">
            <v>50.543599999999998</v>
          </cell>
          <cell r="H47">
            <v>37.115600000000001</v>
          </cell>
          <cell r="I47">
            <v>47.9086</v>
          </cell>
          <cell r="J47">
            <v>50.578400000000002</v>
          </cell>
          <cell r="K47">
            <v>15842.322</v>
          </cell>
          <cell r="L47">
            <v>12.231999999999999</v>
          </cell>
        </row>
        <row r="48">
          <cell r="B48">
            <v>553.02499999999998</v>
          </cell>
          <cell r="C48">
            <v>32.482300000000002</v>
          </cell>
          <cell r="D48">
            <v>31.576000000000001</v>
          </cell>
          <cell r="E48">
            <v>33.849299999999999</v>
          </cell>
          <cell r="F48">
            <v>46.404200000000003</v>
          </cell>
          <cell r="G48">
            <v>48.612000000000002</v>
          </cell>
          <cell r="H48">
            <v>34.223500000000001</v>
          </cell>
          <cell r="I48">
            <v>46.643999999999998</v>
          </cell>
          <cell r="J48">
            <v>48.649900000000002</v>
          </cell>
          <cell r="K48">
            <v>11316.486000000001</v>
          </cell>
          <cell r="L48">
            <v>10.823</v>
          </cell>
        </row>
        <row r="49">
          <cell r="B49">
            <v>626.63499999999999</v>
          </cell>
          <cell r="C49">
            <v>35.877899999999997</v>
          </cell>
          <cell r="D49">
            <v>37.088700000000003</v>
          </cell>
          <cell r="E49">
            <v>45.807099999999998</v>
          </cell>
          <cell r="F49">
            <v>54.9452</v>
          </cell>
          <cell r="G49">
            <v>56.779000000000003</v>
          </cell>
          <cell r="H49">
            <v>46.397799999999997</v>
          </cell>
          <cell r="I49">
            <v>55.047400000000003</v>
          </cell>
          <cell r="J49">
            <v>57.157200000000003</v>
          </cell>
          <cell r="K49">
            <v>7172.7089999999998</v>
          </cell>
          <cell r="L49">
            <v>5.0250000000000004</v>
          </cell>
        </row>
        <row r="50">
          <cell r="B50">
            <v>318.779</v>
          </cell>
          <cell r="C50">
            <v>35.536799999999999</v>
          </cell>
          <cell r="D50">
            <v>36.598199999999999</v>
          </cell>
          <cell r="E50">
            <v>44.409500000000001</v>
          </cell>
          <cell r="F50">
            <v>53.961300000000001</v>
          </cell>
          <cell r="G50">
            <v>56.115299999999998</v>
          </cell>
          <cell r="H50">
            <v>44.527900000000002</v>
          </cell>
          <cell r="I50">
            <v>54.015799999999999</v>
          </cell>
          <cell r="J50">
            <v>56.452599999999997</v>
          </cell>
          <cell r="K50">
            <v>4616.473</v>
          </cell>
          <cell r="L50">
            <v>4.6760000000000002</v>
          </cell>
        </row>
        <row r="51">
          <cell r="B51">
            <v>165.43700000000001</v>
          </cell>
          <cell r="C51">
            <v>35.086799999999997</v>
          </cell>
          <cell r="D51">
            <v>35.999899999999997</v>
          </cell>
          <cell r="E51">
            <v>42.698300000000003</v>
          </cell>
          <cell r="F51">
            <v>52.740200000000002</v>
          </cell>
          <cell r="G51">
            <v>55.311999999999998</v>
          </cell>
          <cell r="H51">
            <v>42.536700000000003</v>
          </cell>
          <cell r="I51">
            <v>52.798499999999997</v>
          </cell>
          <cell r="J51">
            <v>55.5867</v>
          </cell>
          <cell r="K51">
            <v>2954.645</v>
          </cell>
          <cell r="L51">
            <v>4.1669999999999998</v>
          </cell>
        </row>
        <row r="52">
          <cell r="B52">
            <v>86.363</v>
          </cell>
          <cell r="C52">
            <v>34.613500000000002</v>
          </cell>
          <cell r="D52">
            <v>35.297600000000003</v>
          </cell>
          <cell r="E52">
            <v>40.732100000000003</v>
          </cell>
          <cell r="F52">
            <v>51.411000000000001</v>
          </cell>
          <cell r="G52">
            <v>53.761899999999997</v>
          </cell>
          <cell r="H52">
            <v>40.497799999999998</v>
          </cell>
          <cell r="I52">
            <v>51.433</v>
          </cell>
          <cell r="J52">
            <v>53.886800000000001</v>
          </cell>
          <cell r="K52">
            <v>1983.84</v>
          </cell>
          <cell r="L52">
            <v>4.165</v>
          </cell>
        </row>
        <row r="53">
          <cell r="B53">
            <v>1686.9782</v>
          </cell>
          <cell r="C53">
            <v>37.520899999999997</v>
          </cell>
          <cell r="D53">
            <v>40.638500000000001</v>
          </cell>
          <cell r="E53">
            <v>46.1738</v>
          </cell>
          <cell r="F53">
            <v>51.689</v>
          </cell>
          <cell r="G53">
            <v>53.425400000000003</v>
          </cell>
          <cell r="H53">
            <v>44.4544</v>
          </cell>
          <cell r="I53">
            <v>50.015500000000003</v>
          </cell>
          <cell r="J53">
            <v>51.945999999999998</v>
          </cell>
          <cell r="K53">
            <v>35141.031000000003</v>
          </cell>
          <cell r="L53">
            <v>14.24</v>
          </cell>
        </row>
        <row r="54">
          <cell r="B54">
            <v>850.45309999999995</v>
          </cell>
          <cell r="C54">
            <v>37.070300000000003</v>
          </cell>
          <cell r="D54">
            <v>39.448599999999999</v>
          </cell>
          <cell r="E54">
            <v>43.967300000000002</v>
          </cell>
          <cell r="F54">
            <v>51.030999999999999</v>
          </cell>
          <cell r="G54">
            <v>52.874699999999997</v>
          </cell>
          <cell r="H54">
            <v>42.469799999999999</v>
          </cell>
          <cell r="I54">
            <v>49.424799999999998</v>
          </cell>
          <cell r="J54">
            <v>51.422499999999999</v>
          </cell>
          <cell r="K54">
            <v>22219.504000000001</v>
          </cell>
          <cell r="L54">
            <v>12.349</v>
          </cell>
        </row>
        <row r="55">
          <cell r="B55">
            <v>443.85309999999998</v>
          </cell>
          <cell r="C55">
            <v>36.517299999999999</v>
          </cell>
          <cell r="D55">
            <v>38.177</v>
          </cell>
          <cell r="E55">
            <v>41.4617</v>
          </cell>
          <cell r="F55">
            <v>50.2759</v>
          </cell>
          <cell r="G55">
            <v>52.243600000000001</v>
          </cell>
          <cell r="H55">
            <v>40.133099999999999</v>
          </cell>
          <cell r="I55">
            <v>48.709499999999998</v>
          </cell>
          <cell r="J55">
            <v>50.809199999999997</v>
          </cell>
          <cell r="K55">
            <v>13992.2</v>
          </cell>
          <cell r="L55">
            <v>10.539</v>
          </cell>
        </row>
        <row r="56">
          <cell r="B56">
            <v>234.83949999999999</v>
          </cell>
          <cell r="C56">
            <v>35.865200000000002</v>
          </cell>
          <cell r="D56">
            <v>36.879600000000003</v>
          </cell>
          <cell r="E56">
            <v>38.844299999999997</v>
          </cell>
          <cell r="F56">
            <v>49.531700000000001</v>
          </cell>
          <cell r="G56">
            <v>51.5124</v>
          </cell>
          <cell r="H56">
            <v>37.656100000000002</v>
          </cell>
          <cell r="I56">
            <v>48.043199999999999</v>
          </cell>
          <cell r="J56">
            <v>50.086100000000002</v>
          </cell>
          <cell r="K56">
            <v>8377.02</v>
          </cell>
          <cell r="L56">
            <v>9.51</v>
          </cell>
        </row>
        <row r="57">
          <cell r="B57">
            <v>2727.0936000000002</v>
          </cell>
          <cell r="C57">
            <v>37.424900000000001</v>
          </cell>
          <cell r="D57">
            <v>38.904299999999999</v>
          </cell>
          <cell r="E57">
            <v>45.584699999999998</v>
          </cell>
          <cell r="F57">
            <v>49.255800000000001</v>
          </cell>
          <cell r="G57">
            <v>51.205199999999998</v>
          </cell>
          <cell r="H57">
            <v>44.905500000000004</v>
          </cell>
          <cell r="I57">
            <v>49.0747</v>
          </cell>
          <cell r="J57">
            <v>51.055399999999999</v>
          </cell>
          <cell r="K57">
            <v>20614.724999999999</v>
          </cell>
          <cell r="L57">
            <v>11.276999999999999</v>
          </cell>
        </row>
        <row r="58">
          <cell r="B58">
            <v>1407.8456000000001</v>
          </cell>
          <cell r="C58">
            <v>36.648200000000003</v>
          </cell>
          <cell r="D58">
            <v>37.636299999999999</v>
          </cell>
          <cell r="E58">
            <v>42.487400000000001</v>
          </cell>
          <cell r="F58">
            <v>47.841000000000001</v>
          </cell>
          <cell r="G58">
            <v>50.093699999999998</v>
          </cell>
          <cell r="H58">
            <v>41.9026</v>
          </cell>
          <cell r="I58">
            <v>47.672400000000003</v>
          </cell>
          <cell r="J58">
            <v>49.950899999999997</v>
          </cell>
          <cell r="K58">
            <v>13695.626</v>
          </cell>
          <cell r="L58">
            <v>8.4619999999999997</v>
          </cell>
        </row>
        <row r="59">
          <cell r="B59">
            <v>743.99440000000004</v>
          </cell>
          <cell r="C59">
            <v>35.745399999999997</v>
          </cell>
          <cell r="D59">
            <v>36.259</v>
          </cell>
          <cell r="E59">
            <v>39.391199999999998</v>
          </cell>
          <cell r="F59">
            <v>46.411499999999997</v>
          </cell>
          <cell r="G59">
            <v>48.8992</v>
          </cell>
          <cell r="H59">
            <v>38.876100000000001</v>
          </cell>
          <cell r="I59">
            <v>46.2667</v>
          </cell>
          <cell r="J59">
            <v>48.769100000000002</v>
          </cell>
          <cell r="K59">
            <v>9145.93</v>
          </cell>
          <cell r="L59">
            <v>7.0229999999999997</v>
          </cell>
        </row>
        <row r="60">
          <cell r="B60">
            <v>402.48320000000001</v>
          </cell>
          <cell r="C60">
            <v>34.777099999999997</v>
          </cell>
          <cell r="D60">
            <v>34.876300000000001</v>
          </cell>
          <cell r="E60">
            <v>36.4771</v>
          </cell>
          <cell r="F60">
            <v>45.127699999999997</v>
          </cell>
          <cell r="G60">
            <v>47.3598</v>
          </cell>
          <cell r="H60">
            <v>36.012599999999999</v>
          </cell>
          <cell r="I60">
            <v>45.064999999999998</v>
          </cell>
          <cell r="J60">
            <v>47.29</v>
          </cell>
          <cell r="K60">
            <v>6243.2359999999999</v>
          </cell>
          <cell r="L60">
            <v>6.4539999999999997</v>
          </cell>
        </row>
        <row r="61">
          <cell r="B61">
            <v>5072.8711999999996</v>
          </cell>
          <cell r="C61">
            <v>35.526000000000003</v>
          </cell>
          <cell r="D61">
            <v>35.851300000000002</v>
          </cell>
          <cell r="E61">
            <v>44.008800000000001</v>
          </cell>
          <cell r="F61">
            <v>49.628</v>
          </cell>
          <cell r="G61">
            <v>50.760100000000001</v>
          </cell>
          <cell r="H61">
            <v>45.866700000000002</v>
          </cell>
          <cell r="I61">
            <v>51.332900000000002</v>
          </cell>
          <cell r="J61">
            <v>52.563099999999999</v>
          </cell>
          <cell r="K61">
            <v>65923.48</v>
          </cell>
          <cell r="L61">
            <v>25.873999999999999</v>
          </cell>
        </row>
        <row r="62">
          <cell r="B62">
            <v>2438.4016000000001</v>
          </cell>
          <cell r="C62">
            <v>35.001199999999997</v>
          </cell>
          <cell r="D62">
            <v>34.5501</v>
          </cell>
          <cell r="E62">
            <v>41.164499999999997</v>
          </cell>
          <cell r="F62">
            <v>48.831800000000001</v>
          </cell>
          <cell r="G62">
            <v>49.894199999999998</v>
          </cell>
          <cell r="H62">
            <v>43.034399999999998</v>
          </cell>
          <cell r="I62">
            <v>50.539200000000001</v>
          </cell>
          <cell r="J62">
            <v>51.7072</v>
          </cell>
          <cell r="K62">
            <v>43969.457000000002</v>
          </cell>
          <cell r="L62">
            <v>21.234999999999999</v>
          </cell>
        </row>
        <row r="63">
          <cell r="B63">
            <v>1194.7719999999999</v>
          </cell>
          <cell r="C63">
            <v>34.388300000000001</v>
          </cell>
          <cell r="D63">
            <v>33.274299999999997</v>
          </cell>
          <cell r="E63">
            <v>38.377800000000001</v>
          </cell>
          <cell r="F63">
            <v>47.862000000000002</v>
          </cell>
          <cell r="G63">
            <v>48.7973</v>
          </cell>
          <cell r="H63">
            <v>40.235700000000001</v>
          </cell>
          <cell r="I63">
            <v>49.591999999999999</v>
          </cell>
          <cell r="J63">
            <v>50.653300000000002</v>
          </cell>
          <cell r="K63">
            <v>30690.334999999999</v>
          </cell>
          <cell r="L63">
            <v>18.574999999999999</v>
          </cell>
        </row>
        <row r="64">
          <cell r="B64">
            <v>618.3664</v>
          </cell>
          <cell r="C64">
            <v>33.826999999999998</v>
          </cell>
          <cell r="D64">
            <v>32.3245</v>
          </cell>
          <cell r="E64">
            <v>36.154699999999998</v>
          </cell>
          <cell r="F64">
            <v>46.980699999999999</v>
          </cell>
          <cell r="G64">
            <v>47.5306</v>
          </cell>
          <cell r="H64">
            <v>37.911700000000003</v>
          </cell>
          <cell r="I64">
            <v>48.696399999999997</v>
          </cell>
          <cell r="J64">
            <v>49.436999999999998</v>
          </cell>
          <cell r="K64">
            <v>19714.116999999998</v>
          </cell>
          <cell r="L64">
            <v>15.287000000000001</v>
          </cell>
        </row>
        <row r="65">
          <cell r="B65">
            <v>1581.7575999999999</v>
          </cell>
          <cell r="C65">
            <v>35.3508</v>
          </cell>
          <cell r="D65">
            <v>38.312899999999999</v>
          </cell>
          <cell r="E65">
            <v>47.042400000000001</v>
          </cell>
          <cell r="F65">
            <v>49.594200000000001</v>
          </cell>
          <cell r="G65">
            <v>50.774799999999999</v>
          </cell>
          <cell r="H65">
            <v>46.834499999999998</v>
          </cell>
          <cell r="I65">
            <v>49.731699999999996</v>
          </cell>
          <cell r="J65">
            <v>50.873699999999999</v>
          </cell>
          <cell r="K65">
            <v>23445.814999999999</v>
          </cell>
          <cell r="L65">
            <v>17.795999999999999</v>
          </cell>
        </row>
        <row r="66">
          <cell r="B66">
            <v>876.53120000000001</v>
          </cell>
          <cell r="C66">
            <v>34.874899999999997</v>
          </cell>
          <cell r="D66">
            <v>37.273899999999998</v>
          </cell>
          <cell r="E66">
            <v>44.704999999999998</v>
          </cell>
          <cell r="F66">
            <v>48.626800000000003</v>
          </cell>
          <cell r="G66">
            <v>49.833199999999998</v>
          </cell>
          <cell r="H66">
            <v>44.680300000000003</v>
          </cell>
          <cell r="I66">
            <v>48.824800000000003</v>
          </cell>
          <cell r="J66">
            <v>49.965299999999999</v>
          </cell>
          <cell r="K66">
            <v>16635.936000000002</v>
          </cell>
          <cell r="L66">
            <v>15.582000000000001</v>
          </cell>
        </row>
        <row r="67">
          <cell r="B67">
            <v>501.60640000000001</v>
          </cell>
          <cell r="C67">
            <v>34.3142</v>
          </cell>
          <cell r="D67">
            <v>36.065100000000001</v>
          </cell>
          <cell r="E67">
            <v>41.94</v>
          </cell>
          <cell r="F67">
            <v>47.573300000000003</v>
          </cell>
          <cell r="G67">
            <v>48.799399999999999</v>
          </cell>
          <cell r="H67">
            <v>42.030299999999997</v>
          </cell>
          <cell r="I67">
            <v>47.807400000000001</v>
          </cell>
          <cell r="J67">
            <v>48.980600000000003</v>
          </cell>
          <cell r="K67">
            <v>12184.76</v>
          </cell>
          <cell r="L67">
            <v>14.461</v>
          </cell>
        </row>
        <row r="68">
          <cell r="B68">
            <v>282.3904</v>
          </cell>
          <cell r="C68">
            <v>33.627400000000002</v>
          </cell>
          <cell r="D68">
            <v>34.716200000000001</v>
          </cell>
          <cell r="E68">
            <v>38.89</v>
          </cell>
          <cell r="F68">
            <v>46.683700000000002</v>
          </cell>
          <cell r="G68">
            <v>47.4101</v>
          </cell>
          <cell r="H68">
            <v>39.069099999999999</v>
          </cell>
          <cell r="I68">
            <v>46.943199999999997</v>
          </cell>
          <cell r="J68">
            <v>47.699599999999997</v>
          </cell>
          <cell r="K68">
            <v>8834.6080000000002</v>
          </cell>
          <cell r="L68">
            <v>13.284000000000001</v>
          </cell>
        </row>
        <row r="69">
          <cell r="B69">
            <v>6703.8504000000003</v>
          </cell>
          <cell r="C69">
            <v>36.570700000000002</v>
          </cell>
          <cell r="D69">
            <v>38.028599999999997</v>
          </cell>
          <cell r="E69">
            <v>40.760399999999997</v>
          </cell>
          <cell r="F69">
            <v>46.931100000000001</v>
          </cell>
          <cell r="G69">
            <v>50.3431</v>
          </cell>
          <cell r="H69">
            <v>38.383499999999998</v>
          </cell>
          <cell r="I69">
            <v>44.548099999999998</v>
          </cell>
          <cell r="J69">
            <v>47.8123</v>
          </cell>
          <cell r="K69">
            <v>57553.635999999999</v>
          </cell>
          <cell r="L69">
            <v>15.981</v>
          </cell>
        </row>
        <row r="70">
          <cell r="B70">
            <v>2309.6143999999999</v>
          </cell>
          <cell r="C70">
            <v>35.615299999999998</v>
          </cell>
          <cell r="D70">
            <v>36.716000000000001</v>
          </cell>
          <cell r="E70">
            <v>37.850900000000003</v>
          </cell>
          <cell r="F70">
            <v>45.801600000000001</v>
          </cell>
          <cell r="G70">
            <v>49.5974</v>
          </cell>
          <cell r="H70">
            <v>35.531300000000002</v>
          </cell>
          <cell r="I70">
            <v>43.407699999999998</v>
          </cell>
          <cell r="J70">
            <v>47.069899999999997</v>
          </cell>
          <cell r="K70">
            <v>32510.116999999998</v>
          </cell>
          <cell r="L70">
            <v>10.135999999999999</v>
          </cell>
        </row>
        <row r="71">
          <cell r="B71">
            <v>917.43679999999995</v>
          </cell>
          <cell r="C71">
            <v>34.716799999999999</v>
          </cell>
          <cell r="D71">
            <v>35.529800000000002</v>
          </cell>
          <cell r="E71">
            <v>35.582299999999996</v>
          </cell>
          <cell r="F71">
            <v>44.781799999999997</v>
          </cell>
          <cell r="G71">
            <v>48.840200000000003</v>
          </cell>
          <cell r="H71">
            <v>33.347200000000001</v>
          </cell>
          <cell r="I71">
            <v>42.376600000000003</v>
          </cell>
          <cell r="J71">
            <v>46.331699999999998</v>
          </cell>
          <cell r="K71">
            <v>18703.659</v>
          </cell>
          <cell r="L71">
            <v>8.0640000000000001</v>
          </cell>
        </row>
        <row r="72">
          <cell r="B72">
            <v>372.04559999999998</v>
          </cell>
          <cell r="C72">
            <v>33.858600000000003</v>
          </cell>
          <cell r="D72">
            <v>34.470999999999997</v>
          </cell>
          <cell r="E72">
            <v>33.604999999999997</v>
          </cell>
          <cell r="F72">
            <v>43.803800000000003</v>
          </cell>
          <cell r="G72">
            <v>47.936</v>
          </cell>
          <cell r="H72">
            <v>31.418900000000001</v>
          </cell>
          <cell r="I72">
            <v>41.387</v>
          </cell>
          <cell r="J72">
            <v>45.453200000000002</v>
          </cell>
          <cell r="K72">
            <v>9433.3850000000002</v>
          </cell>
          <cell r="L72">
            <v>6.2430000000000003</v>
          </cell>
        </row>
      </sheetData>
      <sheetData sheetId="4">
        <row r="45">
          <cell r="B45">
            <v>4476.393</v>
          </cell>
          <cell r="C45">
            <v>34.905200000000001</v>
          </cell>
          <cell r="D45">
            <v>35.626100000000001</v>
          </cell>
          <cell r="E45">
            <v>42.973300000000002</v>
          </cell>
          <cell r="F45">
            <v>50.455199999999998</v>
          </cell>
          <cell r="G45">
            <v>52.924500000000002</v>
          </cell>
          <cell r="H45">
            <v>43.567599999999999</v>
          </cell>
          <cell r="I45">
            <v>50.731299999999997</v>
          </cell>
          <cell r="J45">
            <v>53.010800000000003</v>
          </cell>
          <cell r="K45">
            <v>348495.31699999998</v>
          </cell>
          <cell r="L45">
            <v>230.904</v>
          </cell>
        </row>
        <row r="46">
          <cell r="B46">
            <v>2219.5079999999998</v>
          </cell>
          <cell r="C46">
            <v>34.3446</v>
          </cell>
          <cell r="D46">
            <v>34.414099999999998</v>
          </cell>
          <cell r="E46">
            <v>40.203299999999999</v>
          </cell>
          <cell r="F46">
            <v>49.386499999999998</v>
          </cell>
          <cell r="G46">
            <v>52.194200000000002</v>
          </cell>
          <cell r="H46">
            <v>40.61</v>
          </cell>
          <cell r="I46">
            <v>49.665199999999999</v>
          </cell>
          <cell r="J46">
            <v>52.222299999999997</v>
          </cell>
          <cell r="K46">
            <v>289019.23100000003</v>
          </cell>
          <cell r="L46">
            <v>187.446</v>
          </cell>
        </row>
        <row r="47">
          <cell r="B47">
            <v>1104.2370000000001</v>
          </cell>
          <cell r="C47">
            <v>33.649900000000002</v>
          </cell>
          <cell r="D47">
            <v>33.073399999999999</v>
          </cell>
          <cell r="E47">
            <v>37.201599999999999</v>
          </cell>
          <cell r="F47">
            <v>48.261400000000002</v>
          </cell>
          <cell r="G47">
            <v>51.297499999999999</v>
          </cell>
          <cell r="H47">
            <v>37.5794</v>
          </cell>
          <cell r="I47">
            <v>48.532800000000002</v>
          </cell>
          <cell r="J47">
            <v>51.288400000000003</v>
          </cell>
          <cell r="K47">
            <v>203269.198</v>
          </cell>
          <cell r="L47">
            <v>145.44499999999999</v>
          </cell>
        </row>
        <row r="48">
          <cell r="B48">
            <v>509.738</v>
          </cell>
          <cell r="C48">
            <v>32.868400000000001</v>
          </cell>
          <cell r="D48">
            <v>31.761299999999999</v>
          </cell>
          <cell r="E48">
            <v>34.240099999999998</v>
          </cell>
          <cell r="F48">
            <v>47.281500000000001</v>
          </cell>
          <cell r="G48">
            <v>50.097000000000001</v>
          </cell>
          <cell r="H48">
            <v>34.632800000000003</v>
          </cell>
          <cell r="I48">
            <v>47.551400000000001</v>
          </cell>
          <cell r="J48">
            <v>50.089300000000001</v>
          </cell>
          <cell r="K48">
            <v>148264.30600000001</v>
          </cell>
          <cell r="L48">
            <v>110.738</v>
          </cell>
        </row>
        <row r="49">
          <cell r="B49">
            <v>591.70600000000002</v>
          </cell>
          <cell r="C49">
            <v>36.081800000000001</v>
          </cell>
          <cell r="D49">
            <v>37.148400000000002</v>
          </cell>
          <cell r="E49">
            <v>45.9739</v>
          </cell>
          <cell r="F49">
            <v>55.469700000000003</v>
          </cell>
          <cell r="G49">
            <v>57.427599999999998</v>
          </cell>
          <cell r="H49">
            <v>46.627099999999999</v>
          </cell>
          <cell r="I49">
            <v>55.567999999999998</v>
          </cell>
          <cell r="J49">
            <v>57.914400000000001</v>
          </cell>
          <cell r="K49">
            <v>79904.528999999995</v>
          </cell>
          <cell r="L49">
            <v>60.22</v>
          </cell>
        </row>
        <row r="50">
          <cell r="B50">
            <v>299.03800000000001</v>
          </cell>
          <cell r="C50">
            <v>35.781399999999998</v>
          </cell>
          <cell r="D50">
            <v>36.681699999999999</v>
          </cell>
          <cell r="E50">
            <v>44.636899999999997</v>
          </cell>
          <cell r="F50">
            <v>54.6053</v>
          </cell>
          <cell r="G50">
            <v>56.774700000000003</v>
          </cell>
          <cell r="H50">
            <v>44.802100000000003</v>
          </cell>
          <cell r="I50">
            <v>54.632199999999997</v>
          </cell>
          <cell r="J50">
            <v>57.205199999999998</v>
          </cell>
          <cell r="K50">
            <v>59024.404000000002</v>
          </cell>
          <cell r="L50">
            <v>43.817</v>
          </cell>
        </row>
        <row r="51">
          <cell r="B51">
            <v>155.48699999999999</v>
          </cell>
          <cell r="C51">
            <v>35.426099999999998</v>
          </cell>
          <cell r="D51">
            <v>36.113799999999998</v>
          </cell>
          <cell r="E51">
            <v>42.9895</v>
          </cell>
          <cell r="F51">
            <v>53.576599999999999</v>
          </cell>
          <cell r="G51">
            <v>55.988700000000001</v>
          </cell>
          <cell r="H51">
            <v>42.845199999999998</v>
          </cell>
          <cell r="I51">
            <v>53.540999999999997</v>
          </cell>
          <cell r="J51">
            <v>56.354700000000001</v>
          </cell>
          <cell r="K51">
            <v>43266.035000000003</v>
          </cell>
          <cell r="L51">
            <v>33.506999999999998</v>
          </cell>
        </row>
        <row r="52">
          <cell r="B52">
            <v>80.921000000000006</v>
          </cell>
          <cell r="C52">
            <v>35.0227</v>
          </cell>
          <cell r="D52">
            <v>35.44</v>
          </cell>
          <cell r="E52">
            <v>41.055799999999998</v>
          </cell>
          <cell r="F52">
            <v>52.557099999999998</v>
          </cell>
          <cell r="G52">
            <v>55.082700000000003</v>
          </cell>
          <cell r="H52">
            <v>40.812899999999999</v>
          </cell>
          <cell r="I52">
            <v>52.521099999999997</v>
          </cell>
          <cell r="J52">
            <v>55.333100000000002</v>
          </cell>
          <cell r="K52">
            <v>34465.656999999999</v>
          </cell>
          <cell r="L52">
            <v>28.113</v>
          </cell>
        </row>
        <row r="53">
          <cell r="B53">
            <v>1479.5522000000001</v>
          </cell>
          <cell r="C53">
            <v>37.819899999999997</v>
          </cell>
          <cell r="D53">
            <v>40.789400000000001</v>
          </cell>
          <cell r="E53">
            <v>46.439700000000002</v>
          </cell>
          <cell r="F53">
            <v>52.234999999999999</v>
          </cell>
          <cell r="G53">
            <v>54.098700000000001</v>
          </cell>
          <cell r="H53">
            <v>44.685099999999998</v>
          </cell>
          <cell r="I53">
            <v>50.543599999999998</v>
          </cell>
          <cell r="J53">
            <v>52.629399999999997</v>
          </cell>
          <cell r="K53">
            <v>337439.59100000001</v>
          </cell>
          <cell r="L53">
            <v>198.465</v>
          </cell>
        </row>
        <row r="54">
          <cell r="B54">
            <v>746.88199999999995</v>
          </cell>
          <cell r="C54">
            <v>37.407800000000002</v>
          </cell>
          <cell r="D54">
            <v>39.643700000000003</v>
          </cell>
          <cell r="E54">
            <v>44.337200000000003</v>
          </cell>
          <cell r="F54">
            <v>51.702800000000003</v>
          </cell>
          <cell r="G54">
            <v>53.606200000000001</v>
          </cell>
          <cell r="H54">
            <v>42.811</v>
          </cell>
          <cell r="I54">
            <v>50.094200000000001</v>
          </cell>
          <cell r="J54">
            <v>52.177300000000002</v>
          </cell>
          <cell r="K54">
            <v>288477.53899999999</v>
          </cell>
          <cell r="L54">
            <v>168.345</v>
          </cell>
        </row>
        <row r="55">
          <cell r="B55">
            <v>395.13749999999999</v>
          </cell>
          <cell r="C55">
            <v>36.884</v>
          </cell>
          <cell r="D55">
            <v>38.420699999999997</v>
          </cell>
          <cell r="E55">
            <v>41.930599999999998</v>
          </cell>
          <cell r="F55">
            <v>51.101599999999998</v>
          </cell>
          <cell r="G55">
            <v>53.006100000000004</v>
          </cell>
          <cell r="H55">
            <v>40.590200000000003</v>
          </cell>
          <cell r="I55">
            <v>49.554099999999998</v>
          </cell>
          <cell r="J55">
            <v>51.619700000000002</v>
          </cell>
          <cell r="K55">
            <v>205704.83499999999</v>
          </cell>
          <cell r="L55">
            <v>131.387</v>
          </cell>
        </row>
        <row r="56">
          <cell r="B56">
            <v>210.69030000000001</v>
          </cell>
          <cell r="C56">
            <v>36.224699999999999</v>
          </cell>
          <cell r="D56">
            <v>37.161000000000001</v>
          </cell>
          <cell r="E56">
            <v>39.366599999999998</v>
          </cell>
          <cell r="F56">
            <v>50.334600000000002</v>
          </cell>
          <cell r="G56">
            <v>52.225099999999998</v>
          </cell>
          <cell r="H56">
            <v>38.184199999999997</v>
          </cell>
          <cell r="I56">
            <v>48.871899999999997</v>
          </cell>
          <cell r="J56">
            <v>50.857799999999997</v>
          </cell>
          <cell r="K56">
            <v>139725.592</v>
          </cell>
          <cell r="L56">
            <v>103.113</v>
          </cell>
        </row>
        <row r="57">
          <cell r="B57">
            <v>2380.7568000000001</v>
          </cell>
          <cell r="C57">
            <v>37.786299999999997</v>
          </cell>
          <cell r="D57">
            <v>39.128900000000002</v>
          </cell>
          <cell r="E57">
            <v>46.038200000000003</v>
          </cell>
          <cell r="F57">
            <v>50.012500000000003</v>
          </cell>
          <cell r="G57">
            <v>51.953400000000002</v>
          </cell>
          <cell r="H57">
            <v>45.333599999999997</v>
          </cell>
          <cell r="I57">
            <v>49.808399999999999</v>
          </cell>
          <cell r="J57">
            <v>51.723399999999998</v>
          </cell>
          <cell r="K57">
            <v>184856</v>
          </cell>
          <cell r="L57">
            <v>145.126</v>
          </cell>
        </row>
        <row r="58">
          <cell r="B58">
            <v>1246.6376</v>
          </cell>
          <cell r="C58">
            <v>37.038899999999998</v>
          </cell>
          <cell r="D58">
            <v>37.918100000000003</v>
          </cell>
          <cell r="E58">
            <v>43.051200000000001</v>
          </cell>
          <cell r="F58">
            <v>48.658099999999997</v>
          </cell>
          <cell r="G58">
            <v>50.849600000000002</v>
          </cell>
          <cell r="H58">
            <v>42.441699999999997</v>
          </cell>
          <cell r="I58">
            <v>48.481900000000003</v>
          </cell>
          <cell r="J58">
            <v>50.643900000000002</v>
          </cell>
          <cell r="K58">
            <v>177559.93299999999</v>
          </cell>
          <cell r="L58">
            <v>121.246</v>
          </cell>
        </row>
        <row r="59">
          <cell r="B59">
            <v>674.76319999999998</v>
          </cell>
          <cell r="C59">
            <v>36.167700000000004</v>
          </cell>
          <cell r="D59">
            <v>36.578299999999999</v>
          </cell>
          <cell r="E59">
            <v>39.938499999999998</v>
          </cell>
          <cell r="F59">
            <v>47.210999999999999</v>
          </cell>
          <cell r="G59">
            <v>49.617400000000004</v>
          </cell>
          <cell r="H59">
            <v>39.409700000000001</v>
          </cell>
          <cell r="I59">
            <v>47.078499999999998</v>
          </cell>
          <cell r="J59">
            <v>49.443199999999997</v>
          </cell>
          <cell r="K59">
            <v>135202.35800000001</v>
          </cell>
          <cell r="L59">
            <v>85.94</v>
          </cell>
        </row>
        <row r="60">
          <cell r="B60">
            <v>372.07119999999998</v>
          </cell>
          <cell r="C60">
            <v>35.233800000000002</v>
          </cell>
          <cell r="D60">
            <v>35.188299999999998</v>
          </cell>
          <cell r="E60">
            <v>36.935200000000002</v>
          </cell>
          <cell r="F60">
            <v>45.983600000000003</v>
          </cell>
          <cell r="G60">
            <v>48.191499999999998</v>
          </cell>
          <cell r="H60">
            <v>36.471600000000002</v>
          </cell>
          <cell r="I60">
            <v>45.896999999999998</v>
          </cell>
          <cell r="J60">
            <v>48.048999999999999</v>
          </cell>
          <cell r="K60">
            <v>106296.18399999999</v>
          </cell>
          <cell r="L60">
            <v>67.171000000000006</v>
          </cell>
        </row>
        <row r="61">
          <cell r="B61">
            <v>4367.6304</v>
          </cell>
          <cell r="C61">
            <v>35.874299999999998</v>
          </cell>
          <cell r="D61">
            <v>36.018099999999997</v>
          </cell>
          <cell r="E61">
            <v>44.351900000000001</v>
          </cell>
          <cell r="F61">
            <v>50.166699999999999</v>
          </cell>
          <cell r="G61">
            <v>51.638300000000001</v>
          </cell>
          <cell r="H61">
            <v>46.202500000000001</v>
          </cell>
          <cell r="I61">
            <v>51.797499999999999</v>
          </cell>
          <cell r="J61">
            <v>53.290199999999999</v>
          </cell>
          <cell r="K61">
            <v>568504.84</v>
          </cell>
          <cell r="L61">
            <v>344.51</v>
          </cell>
        </row>
        <row r="62">
          <cell r="B62">
            <v>2079.7608</v>
          </cell>
          <cell r="C62">
            <v>35.385199999999998</v>
          </cell>
          <cell r="D62">
            <v>34.749600000000001</v>
          </cell>
          <cell r="E62">
            <v>41.5839</v>
          </cell>
          <cell r="F62">
            <v>49.440899999999999</v>
          </cell>
          <cell r="G62">
            <v>50.744500000000002</v>
          </cell>
          <cell r="H62">
            <v>43.457599999999999</v>
          </cell>
          <cell r="I62">
            <v>51.073099999999997</v>
          </cell>
          <cell r="J62">
            <v>52.425800000000002</v>
          </cell>
          <cell r="K62">
            <v>510912.28499999997</v>
          </cell>
          <cell r="L62">
            <v>298.47699999999998</v>
          </cell>
        </row>
        <row r="63">
          <cell r="B63">
            <v>1005.2888</v>
          </cell>
          <cell r="C63">
            <v>34.777200000000001</v>
          </cell>
          <cell r="D63">
            <v>33.453299999999999</v>
          </cell>
          <cell r="E63">
            <v>38.757199999999997</v>
          </cell>
          <cell r="F63">
            <v>48.561399999999999</v>
          </cell>
          <cell r="G63">
            <v>49.607999999999997</v>
          </cell>
          <cell r="H63">
            <v>40.637</v>
          </cell>
          <cell r="I63">
            <v>50.204799999999999</v>
          </cell>
          <cell r="J63">
            <v>51.334099999999999</v>
          </cell>
          <cell r="K63">
            <v>393382.20400000003</v>
          </cell>
          <cell r="L63">
            <v>237.53899999999999</v>
          </cell>
        </row>
        <row r="64">
          <cell r="B64">
            <v>511.75920000000002</v>
          </cell>
          <cell r="C64">
            <v>34.2151</v>
          </cell>
          <cell r="D64">
            <v>32.499000000000002</v>
          </cell>
          <cell r="E64">
            <v>36.514800000000001</v>
          </cell>
          <cell r="F64">
            <v>47.735100000000003</v>
          </cell>
          <cell r="G64">
            <v>48.320799999999998</v>
          </cell>
          <cell r="H64">
            <v>38.2988</v>
          </cell>
          <cell r="I64">
            <v>49.361800000000002</v>
          </cell>
          <cell r="J64">
            <v>50.088200000000001</v>
          </cell>
          <cell r="K64">
            <v>271056.092</v>
          </cell>
          <cell r="L64">
            <v>172.20599999999999</v>
          </cell>
        </row>
        <row r="65">
          <cell r="B65">
            <v>1364.4072000000001</v>
          </cell>
          <cell r="C65">
            <v>35.6205</v>
          </cell>
          <cell r="D65">
            <v>38.480600000000003</v>
          </cell>
          <cell r="E65">
            <v>47.397599999999997</v>
          </cell>
          <cell r="F65">
            <v>49.943100000000001</v>
          </cell>
          <cell r="G65">
            <v>51.348300000000002</v>
          </cell>
          <cell r="H65">
            <v>47.135800000000003</v>
          </cell>
          <cell r="I65">
            <v>50.0383</v>
          </cell>
          <cell r="J65">
            <v>51.354399999999998</v>
          </cell>
          <cell r="K65">
            <v>241252.98699999999</v>
          </cell>
          <cell r="L65">
            <v>218.804</v>
          </cell>
        </row>
        <row r="66">
          <cell r="B66">
            <v>762.3184</v>
          </cell>
          <cell r="C66">
            <v>35.160600000000002</v>
          </cell>
          <cell r="D66">
            <v>37.487400000000001</v>
          </cell>
          <cell r="E66">
            <v>45.1706</v>
          </cell>
          <cell r="F66">
            <v>49.024500000000003</v>
          </cell>
          <cell r="G66">
            <v>50.397199999999998</v>
          </cell>
          <cell r="H66">
            <v>45.086500000000001</v>
          </cell>
          <cell r="I66">
            <v>49.187399999999997</v>
          </cell>
          <cell r="J66">
            <v>50.456800000000001</v>
          </cell>
          <cell r="K66">
            <v>197200.55600000001</v>
          </cell>
          <cell r="L66">
            <v>175.43199999999999</v>
          </cell>
        </row>
        <row r="67">
          <cell r="B67">
            <v>445.44479999999999</v>
          </cell>
          <cell r="C67">
            <v>34.620699999999999</v>
          </cell>
          <cell r="D67">
            <v>36.338200000000001</v>
          </cell>
          <cell r="E67">
            <v>42.492100000000001</v>
          </cell>
          <cell r="F67">
            <v>47.993299999999998</v>
          </cell>
          <cell r="G67">
            <v>49.357900000000001</v>
          </cell>
          <cell r="H67">
            <v>42.522300000000001</v>
          </cell>
          <cell r="I67">
            <v>48.219299999999997</v>
          </cell>
          <cell r="J67">
            <v>49.468499999999999</v>
          </cell>
          <cell r="K67">
            <v>153003.75399999999</v>
          </cell>
          <cell r="L67">
            <v>138.518</v>
          </cell>
        </row>
        <row r="68">
          <cell r="B68">
            <v>255.38</v>
          </cell>
          <cell r="C68">
            <v>34.010399999999997</v>
          </cell>
          <cell r="D68">
            <v>35.032200000000003</v>
          </cell>
          <cell r="E68">
            <v>39.4724</v>
          </cell>
          <cell r="F68">
            <v>47.210099999999997</v>
          </cell>
          <cell r="G68">
            <v>48.172699999999999</v>
          </cell>
          <cell r="H68">
            <v>39.584200000000003</v>
          </cell>
          <cell r="I68">
            <v>47.47</v>
          </cell>
          <cell r="J68">
            <v>48.373899999999999</v>
          </cell>
          <cell r="K68">
            <v>119128.155</v>
          </cell>
          <cell r="L68">
            <v>110.916</v>
          </cell>
        </row>
        <row r="69">
          <cell r="B69">
            <v>6352.8896000000004</v>
          </cell>
          <cell r="C69">
            <v>36.957700000000003</v>
          </cell>
          <cell r="D69">
            <v>38.144199999999998</v>
          </cell>
          <cell r="E69">
            <v>41.032899999999998</v>
          </cell>
          <cell r="F69">
            <v>47.995199999999997</v>
          </cell>
          <cell r="G69">
            <v>52.1629</v>
          </cell>
          <cell r="H69">
            <v>38.671500000000002</v>
          </cell>
          <cell r="I69">
            <v>45.654600000000002</v>
          </cell>
          <cell r="J69">
            <v>49.667499999999997</v>
          </cell>
          <cell r="K69">
            <v>532708.15800000005</v>
          </cell>
          <cell r="L69">
            <v>236.96899999999999</v>
          </cell>
        </row>
        <row r="70">
          <cell r="B70">
            <v>2146.1095999999998</v>
          </cell>
          <cell r="C70">
            <v>35.9619</v>
          </cell>
          <cell r="D70">
            <v>36.856999999999999</v>
          </cell>
          <cell r="E70">
            <v>38.126800000000003</v>
          </cell>
          <cell r="F70">
            <v>46.673900000000003</v>
          </cell>
          <cell r="G70">
            <v>51.087000000000003</v>
          </cell>
          <cell r="H70">
            <v>35.812800000000003</v>
          </cell>
          <cell r="I70">
            <v>44.297199999999997</v>
          </cell>
          <cell r="J70">
            <v>48.572800000000001</v>
          </cell>
          <cell r="K70">
            <v>442486.44300000003</v>
          </cell>
          <cell r="L70">
            <v>186.00800000000001</v>
          </cell>
        </row>
        <row r="71">
          <cell r="B71">
            <v>864.21680000000003</v>
          </cell>
          <cell r="C71">
            <v>35.038899999999998</v>
          </cell>
          <cell r="D71">
            <v>35.688299999999998</v>
          </cell>
          <cell r="E71">
            <v>35.8735</v>
          </cell>
          <cell r="F71">
            <v>45.529400000000003</v>
          </cell>
          <cell r="G71">
            <v>50.077599999999997</v>
          </cell>
          <cell r="H71">
            <v>33.6447</v>
          </cell>
          <cell r="I71">
            <v>43.131</v>
          </cell>
          <cell r="J71">
            <v>47.564100000000003</v>
          </cell>
          <cell r="K71">
            <v>291620.26</v>
          </cell>
          <cell r="L71">
            <v>132.66399999999999</v>
          </cell>
        </row>
        <row r="72">
          <cell r="B72">
            <v>355.45679999999999</v>
          </cell>
          <cell r="C72">
            <v>34.165100000000002</v>
          </cell>
          <cell r="D72">
            <v>34.631799999999998</v>
          </cell>
          <cell r="E72">
            <v>33.877899999999997</v>
          </cell>
          <cell r="F72">
            <v>44.438600000000001</v>
          </cell>
          <cell r="G72">
            <v>48.930300000000003</v>
          </cell>
          <cell r="H72">
            <v>31.7057</v>
          </cell>
          <cell r="I72">
            <v>42.011299999999999</v>
          </cell>
          <cell r="J72">
            <v>46.432699999999997</v>
          </cell>
          <cell r="K72">
            <v>177499.7</v>
          </cell>
          <cell r="L72">
            <v>90.528999999999996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34DC-35E2-4C38-9D2E-41BF9EFFDCA3}">
  <dimension ref="A1:G24"/>
  <sheetViews>
    <sheetView workbookViewId="0">
      <selection activeCell="E2" sqref="E2:E24"/>
    </sheetView>
  </sheetViews>
  <sheetFormatPr defaultRowHeight="15"/>
  <cols>
    <col min="1" max="1" width="22.7109375" bestFit="1" customWidth="1"/>
    <col min="2" max="2" width="20.140625" bestFit="1" customWidth="1"/>
  </cols>
  <sheetData>
    <row r="1" spans="1:7"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>
      <c r="A2" t="s">
        <v>93</v>
      </c>
      <c r="B2" t="s">
        <v>19</v>
      </c>
      <c r="C2">
        <v>-0.33046341582343308</v>
      </c>
      <c r="D2">
        <v>-0.18655747357884234</v>
      </c>
      <c r="E2">
        <v>-0.18693638435024618</v>
      </c>
      <c r="F2">
        <v>-0.39545430751507649</v>
      </c>
      <c r="G2">
        <v>-0.51277580650614363</v>
      </c>
    </row>
    <row r="3" spans="1:7">
      <c r="B3" t="s">
        <v>21</v>
      </c>
      <c r="C3">
        <v>-0.42689402531724019</v>
      </c>
      <c r="D3">
        <v>-0.1603959755778418</v>
      </c>
      <c r="E3">
        <v>-0.15147708644942037</v>
      </c>
      <c r="F3">
        <v>-0.40302355700675907</v>
      </c>
      <c r="G3">
        <v>-0.45822520871993266</v>
      </c>
    </row>
    <row r="4" spans="1:7">
      <c r="B4" t="s">
        <v>22</v>
      </c>
      <c r="C4">
        <v>-0.41599740568617416</v>
      </c>
      <c r="D4">
        <v>-0.2111698532803471</v>
      </c>
      <c r="E4">
        <v>-0.20827092375283585</v>
      </c>
      <c r="F4">
        <v>-0.56311358213681484</v>
      </c>
      <c r="G4">
        <v>-0.58375159335852667</v>
      </c>
    </row>
    <row r="5" spans="1:7">
      <c r="B5" t="s">
        <v>23</v>
      </c>
      <c r="C5">
        <v>-0.33033567192792868</v>
      </c>
      <c r="D5">
        <v>-0.2187456815136799</v>
      </c>
      <c r="E5">
        <v>-0.19721701170327832</v>
      </c>
      <c r="F5">
        <v>-0.38005682107487881</v>
      </c>
      <c r="G5">
        <v>-0.37972247096601885</v>
      </c>
    </row>
    <row r="6" spans="1:7">
      <c r="B6" t="s">
        <v>24</v>
      </c>
      <c r="C6">
        <v>-0.47413840374795269</v>
      </c>
      <c r="D6">
        <v>-0.24150136522353571</v>
      </c>
      <c r="E6">
        <v>-0.2370722106000448</v>
      </c>
      <c r="F6">
        <v>-0.5031730180809133</v>
      </c>
      <c r="G6">
        <v>-0.50122168300450143</v>
      </c>
    </row>
    <row r="7" spans="1:7">
      <c r="B7" t="s">
        <v>25</v>
      </c>
      <c r="C7">
        <v>-0.35074683289257114</v>
      </c>
      <c r="D7">
        <v>-0.2160449565149517</v>
      </c>
      <c r="E7">
        <v>-0.20683877203627465</v>
      </c>
      <c r="F7">
        <v>-0.30952950866065554</v>
      </c>
      <c r="G7">
        <v>-0.34812410621912249</v>
      </c>
    </row>
    <row r="8" spans="1:7">
      <c r="B8" t="s">
        <v>26</v>
      </c>
      <c r="C8">
        <v>-0.34033238221155571</v>
      </c>
      <c r="D8">
        <v>-0.16652622521864091</v>
      </c>
      <c r="E8">
        <v>-0.16207317010485689</v>
      </c>
      <c r="F8">
        <v>-0.53471376249664082</v>
      </c>
      <c r="G8">
        <v>-0.7552633007239431</v>
      </c>
    </row>
    <row r="9" spans="1:7">
      <c r="A9" t="s">
        <v>94</v>
      </c>
      <c r="B9" t="s">
        <v>55</v>
      </c>
      <c r="C9">
        <v>-0.47595215878581609</v>
      </c>
      <c r="D9">
        <v>-0.2752391380406104</v>
      </c>
      <c r="E9">
        <v>-0.26700791403356183</v>
      </c>
      <c r="F9">
        <v>-0.62176623487499305</v>
      </c>
      <c r="G9">
        <v>-0.69901918651490424</v>
      </c>
    </row>
    <row r="10" spans="1:7">
      <c r="B10" t="s">
        <v>56</v>
      </c>
      <c r="C10">
        <v>-0.50560761324291748</v>
      </c>
      <c r="D10">
        <v>-0.24827371338864113</v>
      </c>
      <c r="E10">
        <v>-0.19161947683856762</v>
      </c>
      <c r="F10">
        <v>-0.70580074683247662</v>
      </c>
      <c r="G10">
        <v>-0.81692047254265454</v>
      </c>
    </row>
    <row r="11" spans="1:7">
      <c r="B11" t="s">
        <v>57</v>
      </c>
      <c r="C11">
        <v>-0.35864347057906931</v>
      </c>
      <c r="D11">
        <v>-0.22295793160840593</v>
      </c>
      <c r="E11">
        <v>-0.18563087069102602</v>
      </c>
      <c r="F11">
        <v>-0.42848821485255761</v>
      </c>
      <c r="G11">
        <v>-0.43508644804319485</v>
      </c>
    </row>
    <row r="12" spans="1:7">
      <c r="A12" t="s">
        <v>95</v>
      </c>
      <c r="B12" t="s">
        <v>55</v>
      </c>
      <c r="C12">
        <v>-0.46381012652158671</v>
      </c>
      <c r="D12">
        <v>-0.26101560656861722</v>
      </c>
      <c r="E12">
        <v>-0.25280909680907304</v>
      </c>
      <c r="F12">
        <v>-0.60704967307858571</v>
      </c>
      <c r="G12">
        <v>-0.69075846520943485</v>
      </c>
    </row>
    <row r="13" spans="1:7">
      <c r="B13" t="s">
        <v>56</v>
      </c>
      <c r="C13">
        <v>-0.49068357943273733</v>
      </c>
      <c r="D13">
        <v>-0.23146478816173832</v>
      </c>
      <c r="E13">
        <v>-0.1709556198755442</v>
      </c>
      <c r="F13">
        <v>-0.68650764133135744</v>
      </c>
      <c r="G13">
        <v>-0.81100036758677019</v>
      </c>
    </row>
    <row r="14" spans="1:7">
      <c r="B14" t="s">
        <v>57</v>
      </c>
      <c r="C14">
        <v>-0.32715677733752391</v>
      </c>
      <c r="D14">
        <v>-0.2010841382177746</v>
      </c>
      <c r="E14">
        <v>-0.16156511467865675</v>
      </c>
      <c r="F14">
        <v>-0.38733930521766691</v>
      </c>
      <c r="G14">
        <v>-0.39958418766746129</v>
      </c>
    </row>
    <row r="15" spans="1:7">
      <c r="A15" t="s">
        <v>97</v>
      </c>
      <c r="B15" t="s">
        <v>55</v>
      </c>
      <c r="C15">
        <v>0.32614600401087812</v>
      </c>
      <c r="D15">
        <v>0.20604750003297667</v>
      </c>
      <c r="E15">
        <v>0.20251791965206789</v>
      </c>
      <c r="F15">
        <v>0.33056668116402466</v>
      </c>
      <c r="G15">
        <v>0.52074158907282464</v>
      </c>
    </row>
    <row r="16" spans="1:7">
      <c r="B16" t="s">
        <v>56</v>
      </c>
      <c r="C16">
        <v>0.25474575446177061</v>
      </c>
      <c r="D16">
        <v>0.19868210145216403</v>
      </c>
      <c r="E16">
        <v>0.14189553150052259</v>
      </c>
      <c r="F16">
        <v>0.33602448770118509</v>
      </c>
      <c r="G16">
        <v>0.56502271157968531</v>
      </c>
    </row>
    <row r="17" spans="1:7">
      <c r="B17" t="s">
        <v>57</v>
      </c>
      <c r="C17">
        <v>0.17248563462886612</v>
      </c>
      <c r="D17">
        <v>0.10519046217292116</v>
      </c>
      <c r="E17">
        <v>0.11352726238672983</v>
      </c>
      <c r="F17">
        <v>0.27534107386568651</v>
      </c>
      <c r="G17">
        <v>0.26748952428706207</v>
      </c>
    </row>
    <row r="18" spans="1:7">
      <c r="B18" t="s">
        <v>59</v>
      </c>
      <c r="C18">
        <v>0.11821166484278245</v>
      </c>
      <c r="D18">
        <v>8.9692106348370881E-2</v>
      </c>
      <c r="E18">
        <v>9.0915588732941144E-2</v>
      </c>
      <c r="F18">
        <v>0.13450139963398344</v>
      </c>
      <c r="G18">
        <v>0.20195550413854679</v>
      </c>
    </row>
    <row r="19" spans="1:7">
      <c r="B19" t="s">
        <v>60</v>
      </c>
      <c r="C19">
        <v>0.2954785476426427</v>
      </c>
      <c r="D19">
        <v>0.25238900393885544</v>
      </c>
      <c r="E19">
        <v>0.24151384522188235</v>
      </c>
      <c r="F19">
        <v>0.4306159685309412</v>
      </c>
      <c r="G19">
        <v>0.40642082824136061</v>
      </c>
    </row>
    <row r="20" spans="1:7">
      <c r="A20" t="s">
        <v>96</v>
      </c>
      <c r="B20" t="s">
        <v>55</v>
      </c>
      <c r="C20">
        <v>-3.8548011137423788E-2</v>
      </c>
      <c r="D20">
        <v>-1.6103282952835363E-2</v>
      </c>
      <c r="E20">
        <v>-1.0324744252063534E-2</v>
      </c>
      <c r="F20">
        <v>-0.12771749445909419</v>
      </c>
      <c r="G20">
        <v>-7.9452813349092932E-2</v>
      </c>
    </row>
    <row r="21" spans="1:7">
      <c r="B21" t="s">
        <v>56</v>
      </c>
      <c r="C21">
        <v>-5.7110300371053579E-2</v>
      </c>
      <c r="D21">
        <v>-2.6046575207306355E-2</v>
      </c>
      <c r="E21">
        <v>-8.8296095837264721E-3</v>
      </c>
      <c r="F21">
        <v>-9.0140933468200846E-2</v>
      </c>
      <c r="G21">
        <v>-0.15195104168004714</v>
      </c>
    </row>
    <row r="22" spans="1:7">
      <c r="B22" t="s">
        <v>57</v>
      </c>
      <c r="C22">
        <v>-9.5022057539159821E-2</v>
      </c>
      <c r="D22">
        <v>-6.6765741403809864E-2</v>
      </c>
      <c r="E22">
        <v>-2.5239224216762279E-2</v>
      </c>
      <c r="F22">
        <v>-0.10553330517456216</v>
      </c>
      <c r="G22">
        <v>-6.7422936541530198E-2</v>
      </c>
    </row>
    <row r="23" spans="1:7">
      <c r="B23" t="s">
        <v>59</v>
      </c>
      <c r="C23">
        <v>-1.9872861828446164E-2</v>
      </c>
      <c r="D23">
        <v>-1.7347512996097603E-2</v>
      </c>
      <c r="E23">
        <v>-1.3002840891318201E-2</v>
      </c>
      <c r="F23">
        <v>-9.0577410655149349E-3</v>
      </c>
      <c r="G23">
        <v>-1.768331413393065E-2</v>
      </c>
    </row>
    <row r="24" spans="1:7">
      <c r="B24" t="s">
        <v>60</v>
      </c>
      <c r="C24">
        <v>-1.0824265796108734E-2</v>
      </c>
      <c r="D24">
        <v>-5.2454633181899801E-3</v>
      </c>
      <c r="E24">
        <v>-4.9552726552859472E-3</v>
      </c>
      <c r="F24">
        <v>-2.1076497030347641E-2</v>
      </c>
      <c r="G24">
        <v>-2.445346500052048E-2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A948-041B-436E-A671-6AC39073ABD5}">
  <dimension ref="A1:I49"/>
  <sheetViews>
    <sheetView topLeftCell="D3" workbookViewId="0">
      <selection activeCell="K39" sqref="K39"/>
    </sheetView>
  </sheetViews>
  <sheetFormatPr defaultRowHeight="15"/>
  <cols>
    <col min="1" max="1" width="18" bestFit="1" customWidth="1"/>
    <col min="2" max="2" width="15.570312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9" width="12.7109375" bestFit="1" customWidth="1"/>
  </cols>
  <sheetData>
    <row r="1" spans="1:9">
      <c r="A1" t="s">
        <v>64</v>
      </c>
    </row>
    <row r="2" spans="1:9" ht="15.75" thickBot="1"/>
    <row r="3" spans="1:9">
      <c r="A3" s="142" t="s">
        <v>65</v>
      </c>
      <c r="B3" s="142"/>
    </row>
    <row r="4" spans="1:9">
      <c r="A4" t="s">
        <v>66</v>
      </c>
      <c r="B4">
        <v>0.9914739645858105</v>
      </c>
    </row>
    <row r="5" spans="1:9">
      <c r="A5" t="s">
        <v>67</v>
      </c>
      <c r="B5">
        <v>0.98302062245150501</v>
      </c>
    </row>
    <row r="6" spans="1:9">
      <c r="A6" t="s">
        <v>68</v>
      </c>
      <c r="B6">
        <v>0.98033966810174267</v>
      </c>
    </row>
    <row r="7" spans="1:9">
      <c r="A7" t="s">
        <v>69</v>
      </c>
      <c r="B7">
        <v>3.9054055435694943E-2</v>
      </c>
    </row>
    <row r="8" spans="1:9" ht="15.75" thickBot="1">
      <c r="A8" s="140" t="s">
        <v>70</v>
      </c>
      <c r="B8" s="140">
        <v>23</v>
      </c>
    </row>
    <row r="10" spans="1:9" ht="15.75" thickBot="1">
      <c r="A10" t="s">
        <v>71</v>
      </c>
    </row>
    <row r="11" spans="1:9">
      <c r="A11" s="141"/>
      <c r="B11" s="141" t="s">
        <v>76</v>
      </c>
      <c r="C11" s="141" t="s">
        <v>77</v>
      </c>
      <c r="D11" s="141" t="s">
        <v>78</v>
      </c>
      <c r="E11" s="141" t="s">
        <v>79</v>
      </c>
      <c r="F11" s="141" t="s">
        <v>80</v>
      </c>
    </row>
    <row r="12" spans="1:9">
      <c r="A12" t="s">
        <v>72</v>
      </c>
      <c r="B12">
        <v>3</v>
      </c>
      <c r="C12">
        <v>1.6777480444815436</v>
      </c>
      <c r="D12">
        <v>0.55924934816051453</v>
      </c>
      <c r="E12">
        <v>366.66816894462761</v>
      </c>
      <c r="F12">
        <v>5.4799470972162654E-17</v>
      </c>
    </row>
    <row r="13" spans="1:9">
      <c r="A13" t="s">
        <v>73</v>
      </c>
      <c r="B13">
        <v>19</v>
      </c>
      <c r="C13">
        <v>2.8979165673512341E-2</v>
      </c>
      <c r="D13">
        <v>1.5252192459743338E-3</v>
      </c>
    </row>
    <row r="14" spans="1:9" ht="15.75" thickBot="1">
      <c r="A14" s="140" t="s">
        <v>74</v>
      </c>
      <c r="B14" s="140">
        <v>22</v>
      </c>
      <c r="C14" s="140">
        <v>1.7067272101550559</v>
      </c>
      <c r="D14" s="140"/>
      <c r="E14" s="140"/>
      <c r="F14" s="140"/>
    </row>
    <row r="15" spans="1:9" ht="15.75" thickBot="1"/>
    <row r="16" spans="1:9">
      <c r="A16" s="141"/>
      <c r="B16" s="141" t="s">
        <v>81</v>
      </c>
      <c r="C16" s="141" t="s">
        <v>69</v>
      </c>
      <c r="D16" s="141" t="s">
        <v>82</v>
      </c>
      <c r="E16" s="141" t="s">
        <v>83</v>
      </c>
      <c r="F16" s="141" t="s">
        <v>84</v>
      </c>
      <c r="G16" s="141" t="s">
        <v>85</v>
      </c>
      <c r="H16" s="141" t="s">
        <v>86</v>
      </c>
      <c r="I16" s="141" t="s">
        <v>87</v>
      </c>
    </row>
    <row r="17" spans="1:9">
      <c r="A17" t="s">
        <v>75</v>
      </c>
      <c r="B17">
        <v>-2.4035378945384465E-2</v>
      </c>
      <c r="C17">
        <v>1.1002164318765027E-2</v>
      </c>
      <c r="D17">
        <v>-2.1846046149656484</v>
      </c>
      <c r="E17">
        <v>4.1652461252132705E-2</v>
      </c>
      <c r="F17">
        <v>-4.706317351511248E-2</v>
      </c>
      <c r="G17">
        <v>-1.0075843756564493E-3</v>
      </c>
      <c r="H17">
        <v>-4.706317351511248E-2</v>
      </c>
      <c r="I17">
        <v>-1.0075843756564493E-3</v>
      </c>
    </row>
    <row r="18" spans="1:9">
      <c r="A18" t="s">
        <v>7</v>
      </c>
      <c r="B18">
        <v>0.80785657097989394</v>
      </c>
      <c r="C18">
        <v>0.19122378278043833</v>
      </c>
      <c r="D18">
        <v>4.2246657776217544</v>
      </c>
      <c r="E18">
        <v>4.587653916283686E-4</v>
      </c>
      <c r="F18">
        <v>0.40762059384548699</v>
      </c>
      <c r="G18">
        <v>1.2080925481143008</v>
      </c>
      <c r="H18">
        <v>0.40762059384548699</v>
      </c>
      <c r="I18">
        <v>1.2080925481143008</v>
      </c>
    </row>
    <row r="19" spans="1:9">
      <c r="A19" t="s">
        <v>8</v>
      </c>
      <c r="B19">
        <v>0.32862647138243367</v>
      </c>
      <c r="C19">
        <v>0.17967643785715356</v>
      </c>
      <c r="D19">
        <v>1.8289903523337792</v>
      </c>
      <c r="E19">
        <v>8.3142061620015556E-2</v>
      </c>
      <c r="F19">
        <v>-4.7440635062988568E-2</v>
      </c>
      <c r="G19">
        <v>0.70469357782785591</v>
      </c>
      <c r="H19">
        <v>-4.7440635062988568E-2</v>
      </c>
      <c r="I19">
        <v>0.70469357782785591</v>
      </c>
    </row>
    <row r="20" spans="1:9" ht="15.75" thickBot="1">
      <c r="A20" s="140" t="s">
        <v>9</v>
      </c>
      <c r="B20" s="140">
        <v>9.2015957265403306E-2</v>
      </c>
      <c r="C20" s="140">
        <v>0.12232343506607822</v>
      </c>
      <c r="D20" s="140">
        <v>0.75223490262268189</v>
      </c>
      <c r="E20" s="140">
        <v>0.4611280919656382</v>
      </c>
      <c r="F20" s="140">
        <v>-0.16400993474575132</v>
      </c>
      <c r="G20" s="140">
        <v>0.3480418492765579</v>
      </c>
      <c r="H20" s="140">
        <v>-0.16400993474575132</v>
      </c>
      <c r="I20" s="140">
        <v>0.3480418492765579</v>
      </c>
    </row>
    <row r="24" spans="1:9">
      <c r="A24" t="s">
        <v>88</v>
      </c>
    </row>
    <row r="25" spans="1:9" ht="15.75" thickBot="1"/>
    <row r="26" spans="1:9">
      <c r="A26" s="141" t="s">
        <v>89</v>
      </c>
      <c r="B26" s="141" t="s">
        <v>91</v>
      </c>
      <c r="C26" s="141" t="s">
        <v>90</v>
      </c>
    </row>
    <row r="27" spans="1:9">
      <c r="A27">
        <v>1</v>
      </c>
      <c r="B27">
        <v>-0.35219347576781929</v>
      </c>
      <c r="C27">
        <v>2.1730059944386204E-2</v>
      </c>
    </row>
    <row r="28" spans="1:9">
      <c r="A28">
        <v>2</v>
      </c>
      <c r="B28">
        <v>-0.32101537923307033</v>
      </c>
      <c r="C28">
        <v>-0.10587864608416986</v>
      </c>
    </row>
    <row r="29" spans="1:9">
      <c r="A29">
        <v>3</v>
      </c>
      <c r="B29">
        <v>-0.43105690439639838</v>
      </c>
      <c r="C29">
        <v>1.5059498710224217E-2</v>
      </c>
    </row>
    <row r="30" spans="1:9">
      <c r="A30">
        <v>4</v>
      </c>
      <c r="B30">
        <v>-0.3431956964546814</v>
      </c>
      <c r="C30">
        <v>1.2860024526752722E-2</v>
      </c>
    </row>
    <row r="31" spans="1:9">
      <c r="A31">
        <v>5</v>
      </c>
      <c r="B31">
        <v>-0.42703208846597573</v>
      </c>
      <c r="C31">
        <v>-4.7106315281976952E-2</v>
      </c>
    </row>
    <row r="32" spans="1:9">
      <c r="A32">
        <v>6</v>
      </c>
      <c r="B32">
        <v>-0.32488400316910643</v>
      </c>
      <c r="C32">
        <v>-2.5862829723464709E-2</v>
      </c>
    </row>
    <row r="33" spans="1:3">
      <c r="A33">
        <v>7</v>
      </c>
      <c r="B33">
        <v>-0.40018462696657275</v>
      </c>
      <c r="C33">
        <v>5.9852244755017048E-2</v>
      </c>
    </row>
    <row r="34" spans="1:3">
      <c r="A34">
        <v>8</v>
      </c>
      <c r="B34">
        <v>-0.50838924018679488</v>
      </c>
      <c r="C34">
        <v>3.2437081400978784E-2</v>
      </c>
    </row>
    <row r="35" spans="1:3">
      <c r="A35">
        <v>9</v>
      </c>
      <c r="B35">
        <v>-0.48595096065851212</v>
      </c>
      <c r="C35">
        <v>-1.9656652584405354E-2</v>
      </c>
    </row>
    <row r="36" spans="1:3">
      <c r="A36">
        <v>10</v>
      </c>
      <c r="B36">
        <v>-0.35484596369570165</v>
      </c>
      <c r="C36">
        <v>-3.7975068833676628E-3</v>
      </c>
    </row>
    <row r="37" spans="1:3">
      <c r="A37">
        <v>11</v>
      </c>
      <c r="B37">
        <v>-0.4913222624391887</v>
      </c>
      <c r="C37">
        <v>2.7512135917601988E-2</v>
      </c>
    </row>
    <row r="38" spans="1:3">
      <c r="A38">
        <v>12</v>
      </c>
      <c r="B38">
        <v>-0.46237255872167576</v>
      </c>
      <c r="C38">
        <v>-2.8311020711061563E-2</v>
      </c>
    </row>
    <row r="39" spans="1:3">
      <c r="A39">
        <v>13</v>
      </c>
      <c r="B39">
        <v>-0.31861488911740277</v>
      </c>
      <c r="C39">
        <v>-8.541888220121141E-3</v>
      </c>
    </row>
    <row r="40" spans="1:3">
      <c r="A40">
        <v>14</v>
      </c>
      <c r="B40">
        <v>0.29611955098069542</v>
      </c>
      <c r="C40">
        <v>3.0026453030182698E-2</v>
      </c>
    </row>
    <row r="41" spans="1:3">
      <c r="A41">
        <v>15</v>
      </c>
      <c r="B41">
        <v>0.25301350594402627</v>
      </c>
      <c r="C41">
        <v>1.7322485177443392E-3</v>
      </c>
    </row>
    <row r="42" spans="1:3">
      <c r="A42">
        <v>16</v>
      </c>
      <c r="B42">
        <v>0.18277603612596571</v>
      </c>
      <c r="C42">
        <v>-1.0290401497099588E-2</v>
      </c>
    </row>
    <row r="43" spans="1:3">
      <c r="A43">
        <v>17</v>
      </c>
      <c r="B43">
        <v>0.11219522621306768</v>
      </c>
      <c r="C43">
        <v>6.0164386297147654E-3</v>
      </c>
    </row>
    <row r="44" spans="1:3">
      <c r="A44">
        <v>18</v>
      </c>
      <c r="B44">
        <v>0.34998217572221341</v>
      </c>
      <c r="C44">
        <v>-5.450362807957071E-2</v>
      </c>
    </row>
    <row r="45" spans="1:3">
      <c r="A45">
        <v>19</v>
      </c>
      <c r="B45">
        <v>-8.1658567648744726E-2</v>
      </c>
      <c r="C45">
        <v>4.3110556511320938E-2</v>
      </c>
    </row>
    <row r="46" spans="1:3">
      <c r="A46">
        <v>20</v>
      </c>
      <c r="B46">
        <v>-7.4773054517223242E-2</v>
      </c>
      <c r="C46">
        <v>1.7662754146169662E-2</v>
      </c>
    </row>
    <row r="47" spans="1:3">
      <c r="A47">
        <v>21</v>
      </c>
      <c r="B47">
        <v>-8.5310075815686073E-2</v>
      </c>
      <c r="C47">
        <v>-9.7119817234737477E-3</v>
      </c>
    </row>
    <row r="48" spans="1:3">
      <c r="A48">
        <v>22</v>
      </c>
      <c r="B48">
        <v>-3.9143569963556335E-2</v>
      </c>
      <c r="C48">
        <v>1.9270708135110171E-2</v>
      </c>
    </row>
    <row r="49" spans="1:3" ht="15.75" thickBot="1">
      <c r="A49" s="140">
        <v>23</v>
      </c>
      <c r="B49" s="140">
        <v>-3.7214932359618619E-2</v>
      </c>
      <c r="C49" s="140">
        <v>2.6390666563509885E-2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3A11-77A4-45E6-A2C4-973E125FC642}">
  <dimension ref="A1:I47"/>
  <sheetViews>
    <sheetView tabSelected="1" workbookViewId="0">
      <selection activeCell="Y11" sqref="Y11"/>
    </sheetView>
  </sheetViews>
  <sheetFormatPr defaultRowHeight="15"/>
  <sheetData>
    <row r="1" spans="1:9">
      <c r="A1" t="s">
        <v>64</v>
      </c>
    </row>
    <row r="2" spans="1:9" ht="15.75" thickBot="1"/>
    <row r="3" spans="1:9">
      <c r="A3" s="142" t="s">
        <v>65</v>
      </c>
      <c r="B3" s="142"/>
    </row>
    <row r="4" spans="1:9">
      <c r="A4" t="s">
        <v>66</v>
      </c>
      <c r="B4">
        <v>0.99166593239690215</v>
      </c>
    </row>
    <row r="5" spans="1:9">
      <c r="A5" t="s">
        <v>67</v>
      </c>
      <c r="B5">
        <v>0.9834013214766173</v>
      </c>
    </row>
    <row r="6" spans="1:9">
      <c r="A6" t="s">
        <v>68</v>
      </c>
      <c r="B6">
        <v>0.98261090821359909</v>
      </c>
    </row>
    <row r="7" spans="1:9">
      <c r="A7" t="s">
        <v>69</v>
      </c>
      <c r="B7">
        <v>2.1956428138016959E-2</v>
      </c>
    </row>
    <row r="8" spans="1:9" ht="15.75" thickBot="1">
      <c r="A8" s="140" t="s">
        <v>70</v>
      </c>
      <c r="B8" s="140">
        <v>23</v>
      </c>
    </row>
    <row r="10" spans="1:9" ht="15.75" thickBot="1">
      <c r="A10" t="s">
        <v>71</v>
      </c>
    </row>
    <row r="11" spans="1:9">
      <c r="A11" s="141"/>
      <c r="B11" s="141" t="s">
        <v>76</v>
      </c>
      <c r="C11" s="141" t="s">
        <v>77</v>
      </c>
      <c r="D11" s="141" t="s">
        <v>78</v>
      </c>
      <c r="E11" s="141" t="s">
        <v>79</v>
      </c>
      <c r="F11" s="141" t="s">
        <v>80</v>
      </c>
    </row>
    <row r="12" spans="1:9">
      <c r="A12" t="s">
        <v>72</v>
      </c>
      <c r="B12">
        <v>1</v>
      </c>
      <c r="C12">
        <v>0.59979100705633426</v>
      </c>
      <c r="D12">
        <v>0.59979100705633426</v>
      </c>
      <c r="E12">
        <v>1244.1609566639374</v>
      </c>
      <c r="F12">
        <v>3.5460961387325328E-20</v>
      </c>
    </row>
    <row r="13" spans="1:9">
      <c r="A13" t="s">
        <v>73</v>
      </c>
      <c r="B13">
        <v>21</v>
      </c>
      <c r="C13">
        <v>1.0123779468177961E-2</v>
      </c>
      <c r="D13">
        <v>4.8208473657990289E-4</v>
      </c>
    </row>
    <row r="14" spans="1:9" ht="15.75" thickBot="1">
      <c r="A14" s="140" t="s">
        <v>74</v>
      </c>
      <c r="B14" s="140">
        <v>22</v>
      </c>
      <c r="C14" s="140">
        <v>0.60991478652451225</v>
      </c>
      <c r="D14" s="140"/>
      <c r="E14" s="140"/>
      <c r="F14" s="140"/>
    </row>
    <row r="15" spans="1:9" ht="15.75" thickBot="1"/>
    <row r="16" spans="1:9">
      <c r="A16" s="141"/>
      <c r="B16" s="141" t="s">
        <v>81</v>
      </c>
      <c r="C16" s="141" t="s">
        <v>69</v>
      </c>
      <c r="D16" s="141" t="s">
        <v>82</v>
      </c>
      <c r="E16" s="141" t="s">
        <v>83</v>
      </c>
      <c r="F16" s="141" t="s">
        <v>84</v>
      </c>
      <c r="G16" s="141" t="s">
        <v>85</v>
      </c>
      <c r="H16" s="141" t="s">
        <v>86</v>
      </c>
      <c r="I16" s="141" t="s">
        <v>87</v>
      </c>
    </row>
    <row r="17" spans="1:9">
      <c r="A17" t="s">
        <v>75</v>
      </c>
      <c r="B17">
        <v>-5.7191482898821533E-3</v>
      </c>
      <c r="C17">
        <v>5.1933357642939548E-3</v>
      </c>
      <c r="D17">
        <v>-1.1012475506019364</v>
      </c>
      <c r="E17">
        <v>0.28325172651039848</v>
      </c>
      <c r="F17">
        <v>-1.6519281245627269E-2</v>
      </c>
      <c r="G17">
        <v>5.0809846658629622E-3</v>
      </c>
      <c r="H17">
        <v>-1.6519281245627269E-2</v>
      </c>
      <c r="I17">
        <v>5.0809846658629622E-3</v>
      </c>
    </row>
    <row r="18" spans="1:9" ht="15.75" thickBot="1">
      <c r="A18" s="140" t="s">
        <v>7</v>
      </c>
      <c r="B18" s="140">
        <v>1.0742597727591903</v>
      </c>
      <c r="C18" s="140">
        <v>3.0455871328594661E-2</v>
      </c>
      <c r="D18" s="140">
        <v>35.272665857061867</v>
      </c>
      <c r="E18" s="140">
        <v>3.5460961387325076E-20</v>
      </c>
      <c r="F18" s="140">
        <v>1.010923321091</v>
      </c>
      <c r="G18" s="140">
        <v>1.1375962244273805</v>
      </c>
      <c r="H18" s="140">
        <v>1.010923321091</v>
      </c>
      <c r="I18" s="140">
        <v>1.1375962244273805</v>
      </c>
    </row>
    <row r="22" spans="1:9">
      <c r="A22" t="s">
        <v>88</v>
      </c>
    </row>
    <row r="23" spans="1:9" ht="15.75" thickBot="1"/>
    <row r="24" spans="1:9">
      <c r="A24" s="141" t="s">
        <v>89</v>
      </c>
      <c r="B24" s="141" t="s">
        <v>92</v>
      </c>
      <c r="C24" s="141" t="s">
        <v>90</v>
      </c>
    </row>
    <row r="25" spans="1:9">
      <c r="A25">
        <v>1</v>
      </c>
      <c r="B25">
        <v>-0.20653738606240227</v>
      </c>
      <c r="C25">
        <v>1.9979912483559931E-2</v>
      </c>
    </row>
    <row r="26" spans="1:9">
      <c r="A26">
        <v>2</v>
      </c>
      <c r="B26">
        <v>-0.16844488875726071</v>
      </c>
      <c r="C26">
        <v>8.048913179418915E-3</v>
      </c>
    </row>
    <row r="27" spans="1:9">
      <c r="A27">
        <v>3</v>
      </c>
      <c r="B27">
        <v>-0.22945622351295022</v>
      </c>
      <c r="C27">
        <v>1.8286370232603127E-2</v>
      </c>
    </row>
    <row r="28" spans="1:9">
      <c r="A28">
        <v>4</v>
      </c>
      <c r="B28">
        <v>-0.21758145046649249</v>
      </c>
      <c r="C28">
        <v>-1.1642310471874084E-3</v>
      </c>
    </row>
    <row r="29" spans="1:9">
      <c r="A29">
        <v>5</v>
      </c>
      <c r="B29">
        <v>-0.26039628737660514</v>
      </c>
      <c r="C29">
        <v>1.8894922153069427E-2</v>
      </c>
    </row>
    <row r="30" spans="1:9">
      <c r="A30">
        <v>6</v>
      </c>
      <c r="B30">
        <v>-0.22791772053536052</v>
      </c>
      <c r="C30">
        <v>1.1872764020408821E-2</v>
      </c>
    </row>
    <row r="31" spans="1:9">
      <c r="A31">
        <v>7</v>
      </c>
      <c r="B31">
        <v>-0.17982783517708731</v>
      </c>
      <c r="C31">
        <v>1.3301609958446398E-2</v>
      </c>
    </row>
    <row r="32" spans="1:9">
      <c r="A32">
        <v>8</v>
      </c>
      <c r="B32">
        <v>-0.29255500934448175</v>
      </c>
      <c r="C32">
        <v>1.7315871303871355E-2</v>
      </c>
    </row>
    <row r="33" spans="1:3">
      <c r="A33">
        <v>9</v>
      </c>
      <c r="B33">
        <v>-0.21156824393471671</v>
      </c>
      <c r="C33">
        <v>-3.6705469453924416E-2</v>
      </c>
    </row>
    <row r="34" spans="1:3">
      <c r="A34">
        <v>10</v>
      </c>
      <c r="B34">
        <v>-0.20513492525551438</v>
      </c>
      <c r="C34">
        <v>-1.7823006352891552E-2</v>
      </c>
    </row>
    <row r="35" spans="1:3">
      <c r="A35">
        <v>11</v>
      </c>
      <c r="B35">
        <v>-0.27730179117945308</v>
      </c>
      <c r="C35">
        <v>1.6286184610835863E-2</v>
      </c>
    </row>
    <row r="36" spans="1:3">
      <c r="A36">
        <v>12</v>
      </c>
      <c r="B36">
        <v>-0.18936989364929077</v>
      </c>
      <c r="C36">
        <v>-4.209489451244755E-2</v>
      </c>
    </row>
    <row r="37" spans="1:3">
      <c r="A37">
        <v>13</v>
      </c>
      <c r="B37">
        <v>-0.17928205167038846</v>
      </c>
      <c r="C37">
        <v>-2.1802086547386135E-2</v>
      </c>
    </row>
    <row r="38" spans="1:3">
      <c r="A38">
        <v>14</v>
      </c>
      <c r="B38">
        <v>0.21183770605521224</v>
      </c>
      <c r="C38">
        <v>-5.7902060222355667E-3</v>
      </c>
    </row>
    <row r="39" spans="1:3">
      <c r="A39">
        <v>15</v>
      </c>
      <c r="B39">
        <v>0.14671351313541375</v>
      </c>
      <c r="C39">
        <v>5.1968588316750275E-2</v>
      </c>
    </row>
    <row r="40" spans="1:3">
      <c r="A40">
        <v>16</v>
      </c>
      <c r="B40">
        <v>0.11623862280365921</v>
      </c>
      <c r="C40">
        <v>-1.1048160630738046E-2</v>
      </c>
    </row>
    <row r="41" spans="1:3">
      <c r="A41">
        <v>17</v>
      </c>
      <c r="B41">
        <v>9.1947811402635193E-2</v>
      </c>
      <c r="C41">
        <v>-2.255705054264312E-3</v>
      </c>
    </row>
    <row r="42" spans="1:3">
      <c r="A42">
        <v>18</v>
      </c>
      <c r="B42">
        <v>0.25372946019637543</v>
      </c>
      <c r="C42">
        <v>-1.3404562575199952E-3</v>
      </c>
    </row>
    <row r="43" spans="1:3">
      <c r="A43">
        <v>19</v>
      </c>
      <c r="B43">
        <v>-1.681060570390068E-2</v>
      </c>
      <c r="C43">
        <v>7.0732275106531739E-4</v>
      </c>
    </row>
    <row r="44" spans="1:3">
      <c r="A44">
        <v>20</v>
      </c>
      <c r="B44">
        <v>-1.5204442674848521E-2</v>
      </c>
      <c r="C44">
        <v>-1.0842132532457834E-2</v>
      </c>
    </row>
    <row r="45" spans="1:3">
      <c r="A45">
        <v>21</v>
      </c>
      <c r="B45">
        <v>-3.2832631561599449E-2</v>
      </c>
      <c r="C45">
        <v>-3.3933109842210415E-2</v>
      </c>
    </row>
    <row r="46" spans="1:3">
      <c r="A46">
        <v>22</v>
      </c>
      <c r="B46">
        <v>-1.968757719101355E-2</v>
      </c>
      <c r="C46">
        <v>2.3400641949159473E-3</v>
      </c>
    </row>
    <row r="47" spans="1:3" ht="15.75" thickBot="1">
      <c r="A47" s="140">
        <v>23</v>
      </c>
      <c r="B47" s="140">
        <v>-1.1042398366509464E-2</v>
      </c>
      <c r="C47" s="140">
        <v>5.7969350483194834E-3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D42"/>
  <sheetViews>
    <sheetView workbookViewId="0">
      <selection activeCell="B3" sqref="B3:B27"/>
    </sheetView>
  </sheetViews>
  <sheetFormatPr defaultColWidth="12.42578125" defaultRowHeight="12"/>
  <cols>
    <col min="1" max="1" width="9.5703125" style="1" customWidth="1"/>
    <col min="2" max="2" width="21.140625" style="1" bestFit="1" customWidth="1"/>
    <col min="3" max="3" width="10.42578125" style="2" hidden="1" customWidth="1"/>
    <col min="4" max="4" width="11.28515625" style="2" hidden="1" customWidth="1"/>
    <col min="5" max="5" width="7.85546875" style="57" hidden="1" customWidth="1"/>
    <col min="6" max="6" width="9.85546875" style="57" hidden="1" customWidth="1"/>
    <col min="7" max="12" width="7.85546875" style="57" hidden="1" customWidth="1"/>
    <col min="13" max="13" width="10.85546875" style="57" hidden="1" customWidth="1"/>
    <col min="14" max="14" width="10.140625" style="57" hidden="1" customWidth="1"/>
    <col min="15" max="15" width="10.140625" style="1" hidden="1" customWidth="1"/>
    <col min="16" max="16" width="3.28515625" style="1" hidden="1" customWidth="1"/>
    <col min="17" max="17" width="11.28515625" style="57" hidden="1" customWidth="1"/>
    <col min="18" max="18" width="7.85546875" style="57" hidden="1" customWidth="1"/>
    <col min="19" max="19" width="9.85546875" style="57" hidden="1" customWidth="1"/>
    <col min="20" max="25" width="7.85546875" style="57" hidden="1" customWidth="1"/>
    <col min="26" max="26" width="12" style="57" hidden="1" customWidth="1"/>
    <col min="27" max="27" width="10.140625" style="57" hidden="1" customWidth="1"/>
    <col min="28" max="28" width="10.140625" style="1" hidden="1" customWidth="1"/>
    <col min="29" max="30" width="5.85546875" style="1" hidden="1" customWidth="1"/>
    <col min="31" max="31" width="7.7109375" style="1" hidden="1" customWidth="1"/>
    <col min="32" max="49" width="10.140625" style="1" customWidth="1"/>
    <col min="50" max="50" width="2.42578125" style="1" customWidth="1"/>
    <col min="51" max="51" width="11.28515625" style="1" customWidth="1"/>
    <col min="52" max="52" width="7.85546875" style="1" customWidth="1"/>
    <col min="53" max="53" width="9.85546875" style="1" customWidth="1"/>
    <col min="54" max="59" width="7.85546875" style="1" customWidth="1"/>
    <col min="60" max="60" width="10.85546875" style="1" bestFit="1" customWidth="1"/>
    <col min="61" max="62" width="10.140625" style="1" customWidth="1"/>
    <col min="63" max="64" width="5.85546875" style="1" customWidth="1"/>
    <col min="65" max="65" width="3.28515625" style="1" customWidth="1"/>
    <col min="66" max="66" width="8.140625" style="1" customWidth="1"/>
    <col min="67" max="67" width="9.85546875" style="1" customWidth="1"/>
    <col min="68" max="73" width="8.42578125" style="1" customWidth="1"/>
    <col min="74" max="74" width="8.140625" style="1" customWidth="1"/>
    <col min="75" max="75" width="9.85546875" style="1" customWidth="1"/>
    <col min="76" max="81" width="8.140625" style="1" customWidth="1"/>
    <col min="82" max="16384" width="12.42578125" style="1"/>
  </cols>
  <sheetData>
    <row r="1" spans="1:82" ht="16.5" thickBot="1">
      <c r="D1" s="145" t="s">
        <v>27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7"/>
      <c r="Q1" s="145" t="s">
        <v>0</v>
      </c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7"/>
      <c r="AC1" s="3"/>
      <c r="AD1" s="3"/>
      <c r="AE1" s="4"/>
      <c r="AF1" s="16"/>
      <c r="AG1" s="17"/>
      <c r="AH1" s="78" t="s">
        <v>1</v>
      </c>
      <c r="AI1" s="17"/>
      <c r="AJ1" s="19"/>
      <c r="AK1" s="17"/>
      <c r="AL1" s="17"/>
      <c r="AM1" s="17"/>
      <c r="AN1" s="12"/>
      <c r="AO1" s="145" t="s">
        <v>2</v>
      </c>
      <c r="AP1" s="146"/>
      <c r="AQ1" s="146"/>
      <c r="AR1" s="148"/>
      <c r="AS1" s="148"/>
      <c r="AT1" s="148"/>
      <c r="AU1" s="148"/>
      <c r="AV1" s="148"/>
      <c r="AW1" s="149"/>
      <c r="AX1" s="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3"/>
      <c r="BL1" s="3"/>
      <c r="BM1" s="4"/>
      <c r="BN1" s="143"/>
      <c r="BO1" s="144"/>
      <c r="BP1" s="144"/>
      <c r="BQ1" s="144"/>
      <c r="BR1" s="144"/>
      <c r="BS1" s="144"/>
      <c r="BT1" s="144"/>
      <c r="BU1" s="144"/>
      <c r="BV1" s="143"/>
      <c r="BW1" s="144"/>
      <c r="BX1" s="144"/>
      <c r="BY1" s="144"/>
      <c r="BZ1" s="144"/>
      <c r="CA1" s="144"/>
      <c r="CB1" s="144"/>
      <c r="CC1" s="144"/>
    </row>
    <row r="2" spans="1:82" ht="12.75" thickBot="1">
      <c r="A2" s="5"/>
      <c r="B2" s="6"/>
      <c r="C2" s="7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10" t="s">
        <v>8</v>
      </c>
      <c r="I2" s="11" t="s">
        <v>9</v>
      </c>
      <c r="J2" s="9" t="s">
        <v>10</v>
      </c>
      <c r="K2" s="10" t="s">
        <v>11</v>
      </c>
      <c r="L2" s="11" t="s">
        <v>12</v>
      </c>
      <c r="M2" s="10" t="s">
        <v>13</v>
      </c>
      <c r="N2" s="10" t="s">
        <v>14</v>
      </c>
      <c r="O2" s="12" t="s">
        <v>15</v>
      </c>
      <c r="P2" s="4"/>
      <c r="Q2" s="8" t="s">
        <v>4</v>
      </c>
      <c r="R2" s="9" t="s">
        <v>5</v>
      </c>
      <c r="S2" s="10" t="s">
        <v>6</v>
      </c>
      <c r="T2" s="9" t="s">
        <v>7</v>
      </c>
      <c r="U2" s="10" t="s">
        <v>8</v>
      </c>
      <c r="V2" s="11" t="s">
        <v>9</v>
      </c>
      <c r="W2" s="9" t="s">
        <v>10</v>
      </c>
      <c r="X2" s="10" t="s">
        <v>11</v>
      </c>
      <c r="Y2" s="11" t="s">
        <v>12</v>
      </c>
      <c r="Z2" s="10" t="s">
        <v>13</v>
      </c>
      <c r="AA2" s="10" t="s">
        <v>14</v>
      </c>
      <c r="AB2" s="12" t="s">
        <v>15</v>
      </c>
      <c r="AC2" s="13" t="s">
        <v>16</v>
      </c>
      <c r="AD2" s="14" t="s">
        <v>17</v>
      </c>
      <c r="AE2" s="15"/>
      <c r="AF2" s="16" t="s">
        <v>5</v>
      </c>
      <c r="AG2" s="17" t="s">
        <v>6</v>
      </c>
      <c r="AH2" s="18" t="s">
        <v>7</v>
      </c>
      <c r="AI2" s="17" t="s">
        <v>8</v>
      </c>
      <c r="AJ2" s="19" t="s">
        <v>9</v>
      </c>
      <c r="AK2" s="17" t="s">
        <v>63</v>
      </c>
      <c r="AL2" s="17" t="s">
        <v>10</v>
      </c>
      <c r="AM2" s="17" t="s">
        <v>11</v>
      </c>
      <c r="AN2" s="12" t="s">
        <v>12</v>
      </c>
      <c r="AO2" s="16" t="s">
        <v>5</v>
      </c>
      <c r="AP2" s="19" t="s">
        <v>6</v>
      </c>
      <c r="AQ2" s="18" t="s">
        <v>7</v>
      </c>
      <c r="AR2" s="17" t="s">
        <v>8</v>
      </c>
      <c r="AS2" s="19" t="s">
        <v>9</v>
      </c>
      <c r="AT2" s="17"/>
      <c r="AU2" s="17" t="s">
        <v>10</v>
      </c>
      <c r="AV2" s="17" t="s">
        <v>11</v>
      </c>
      <c r="AW2" s="12" t="s">
        <v>12</v>
      </c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2" ht="12.75" thickBot="1">
      <c r="A3" s="20" t="s">
        <v>18</v>
      </c>
      <c r="B3" s="20" t="s">
        <v>19</v>
      </c>
      <c r="C3" s="21">
        <v>22</v>
      </c>
      <c r="D3" s="22">
        <f>[1]Reference!B45</f>
        <v>4988.9139999999998</v>
      </c>
      <c r="E3" s="23">
        <f>[1]Reference!C45</f>
        <v>34.616399999999999</v>
      </c>
      <c r="F3" s="24">
        <f>[1]Reference!D45</f>
        <v>35.452300000000001</v>
      </c>
      <c r="G3" s="23">
        <f>[1]Reference!E45</f>
        <v>42.564599999999999</v>
      </c>
      <c r="H3" s="24">
        <f>[1]Reference!F45</f>
        <v>49.8401</v>
      </c>
      <c r="I3" s="25">
        <f>[1]Reference!G45</f>
        <v>52.018099999999997</v>
      </c>
      <c r="J3" s="23">
        <f>[1]Reference!H45</f>
        <v>43.124099999999999</v>
      </c>
      <c r="K3" s="24">
        <f>[1]Reference!I45</f>
        <v>50.114100000000001</v>
      </c>
      <c r="L3" s="25">
        <f>[1]Reference!J45</f>
        <v>52.1785</v>
      </c>
      <c r="M3" s="24">
        <f>[1]Reference!K45</f>
        <v>34251.019</v>
      </c>
      <c r="N3" s="24">
        <f>[1]Reference!L45</f>
        <v>18.241</v>
      </c>
      <c r="O3" s="26">
        <f t="shared" ref="O3:O30" si="0">M3/3600</f>
        <v>9.5141719444444437</v>
      </c>
      <c r="Q3" s="22">
        <f>[1]Test!B45</f>
        <v>4476.393</v>
      </c>
      <c r="R3" s="23">
        <f>[1]Test!C45</f>
        <v>34.905200000000001</v>
      </c>
      <c r="S3" s="24">
        <f>[1]Test!D45</f>
        <v>35.626100000000001</v>
      </c>
      <c r="T3" s="23">
        <f>[1]Test!E45</f>
        <v>42.973300000000002</v>
      </c>
      <c r="U3" s="24">
        <f>[1]Test!F45</f>
        <v>50.455199999999998</v>
      </c>
      <c r="V3" s="25">
        <f>[1]Test!G45</f>
        <v>52.924500000000002</v>
      </c>
      <c r="W3" s="23">
        <f>[1]Test!H45</f>
        <v>43.567599999999999</v>
      </c>
      <c r="X3" s="24">
        <f>[1]Test!I45</f>
        <v>50.731299999999997</v>
      </c>
      <c r="Y3" s="25">
        <f>[1]Test!J45</f>
        <v>53.010800000000003</v>
      </c>
      <c r="Z3" s="24">
        <f>[1]Test!K45</f>
        <v>348495.31699999998</v>
      </c>
      <c r="AA3" s="24">
        <f>[1]Test!L45</f>
        <v>230.904</v>
      </c>
      <c r="AB3" s="26">
        <f t="shared" ref="AB3:AB30" si="1">Z3/3600</f>
        <v>96.804254722222211</v>
      </c>
      <c r="AC3" s="27">
        <f t="shared" ref="AC3:AD18" si="2">Z3/M3</f>
        <v>10.174743034652487</v>
      </c>
      <c r="AD3" s="28">
        <f t="shared" si="2"/>
        <v>12.658516528699085</v>
      </c>
      <c r="AE3" s="29">
        <f>Q3/D3</f>
        <v>0.8972680226598414</v>
      </c>
      <c r="AF3" s="132">
        <v>-0.33046341582343308</v>
      </c>
      <c r="AG3" s="133">
        <v>-0.18655747357884234</v>
      </c>
      <c r="AH3" s="134">
        <v>-0.18693638435024618</v>
      </c>
      <c r="AI3" s="135">
        <v>-0.39545430751507649</v>
      </c>
      <c r="AJ3" s="135">
        <v>-0.51277580650614363</v>
      </c>
      <c r="AK3" s="135">
        <f>AVERAGE(AI3:AJ3)</f>
        <v>-0.45411505701061006</v>
      </c>
      <c r="AL3" s="135">
        <v>-0.19011612498765196</v>
      </c>
      <c r="AM3" s="135">
        <v>-0.4034491475179065</v>
      </c>
      <c r="AN3" s="136">
        <v>-0.48529286668167948</v>
      </c>
      <c r="AO3" s="132">
        <v>-0.32879434471934788</v>
      </c>
      <c r="AP3" s="135">
        <v>-0.18617199769901505</v>
      </c>
      <c r="AQ3" s="137">
        <v>-0.18656651392625845</v>
      </c>
      <c r="AR3" s="135">
        <v>-0.39399038682814713</v>
      </c>
      <c r="AS3" s="138">
        <v>-0.51044655808960648</v>
      </c>
      <c r="AT3" s="135"/>
      <c r="AU3" s="135">
        <v>-0.18979782506429488</v>
      </c>
      <c r="AV3" s="135">
        <v>-0.40197792730476223</v>
      </c>
      <c r="AW3" s="136">
        <v>-0.4832459164251004</v>
      </c>
      <c r="AX3" s="30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2"/>
      <c r="BJ3" s="32"/>
      <c r="BK3" s="32"/>
      <c r="BL3" s="32"/>
      <c r="BM3" s="29"/>
      <c r="BN3" s="33"/>
      <c r="BO3" s="33"/>
      <c r="BP3" s="33"/>
      <c r="BQ3" s="33"/>
      <c r="BR3" s="33"/>
      <c r="BS3" s="33"/>
      <c r="BT3" s="33"/>
      <c r="BU3" s="33"/>
      <c r="BV3" s="30"/>
      <c r="BW3" s="30"/>
      <c r="BX3" s="30"/>
      <c r="BY3" s="30"/>
      <c r="BZ3" s="30"/>
      <c r="CA3" s="30"/>
      <c r="CB3" s="30"/>
      <c r="CC3" s="30"/>
      <c r="CD3" s="34"/>
    </row>
    <row r="4" spans="1:82" ht="12.75" hidden="1" thickBot="1">
      <c r="A4" s="35" t="s">
        <v>20</v>
      </c>
      <c r="B4" s="35"/>
      <c r="C4" s="36">
        <v>27</v>
      </c>
      <c r="D4" s="37">
        <f>[1]Reference!B46</f>
        <v>2458.317</v>
      </c>
      <c r="E4" s="38">
        <f>[1]Reference!C46</f>
        <v>34.06</v>
      </c>
      <c r="F4" s="39">
        <f>[1]Reference!D46</f>
        <v>34.219200000000001</v>
      </c>
      <c r="G4" s="38">
        <f>[1]Reference!E46</f>
        <v>39.748399999999997</v>
      </c>
      <c r="H4" s="39">
        <f>[1]Reference!F46</f>
        <v>48.784799999999997</v>
      </c>
      <c r="I4" s="40">
        <f>[1]Reference!G46</f>
        <v>51.3461</v>
      </c>
      <c r="J4" s="38">
        <f>[1]Reference!H46</f>
        <v>40.127099999999999</v>
      </c>
      <c r="K4" s="39">
        <f>[1]Reference!I46</f>
        <v>49.036700000000003</v>
      </c>
      <c r="L4" s="40">
        <f>[1]Reference!J46</f>
        <v>51.432000000000002</v>
      </c>
      <c r="M4" s="39">
        <f>[1]Reference!K46</f>
        <v>22105.197</v>
      </c>
      <c r="N4" s="39">
        <f>[1]Reference!L46</f>
        <v>14.189</v>
      </c>
      <c r="O4" s="28">
        <f t="shared" si="0"/>
        <v>6.1403325000000004</v>
      </c>
      <c r="Q4" s="37">
        <f>[1]Test!B46</f>
        <v>2219.5079999999998</v>
      </c>
      <c r="R4" s="38">
        <f>[1]Test!C46</f>
        <v>34.3446</v>
      </c>
      <c r="S4" s="39">
        <f>[1]Test!D46</f>
        <v>34.414099999999998</v>
      </c>
      <c r="T4" s="38">
        <f>[1]Test!E46</f>
        <v>40.203299999999999</v>
      </c>
      <c r="U4" s="39">
        <f>[1]Test!F46</f>
        <v>49.386499999999998</v>
      </c>
      <c r="V4" s="40">
        <f>[1]Test!G46</f>
        <v>52.194200000000002</v>
      </c>
      <c r="W4" s="38">
        <f>[1]Test!H46</f>
        <v>40.61</v>
      </c>
      <c r="X4" s="39">
        <f>[1]Test!I46</f>
        <v>49.665199999999999</v>
      </c>
      <c r="Y4" s="40">
        <f>[1]Test!J46</f>
        <v>52.222299999999997</v>
      </c>
      <c r="Z4" s="39">
        <f>[1]Test!K46</f>
        <v>289019.23100000003</v>
      </c>
      <c r="AA4" s="39">
        <f>[1]Test!L46</f>
        <v>187.446</v>
      </c>
      <c r="AB4" s="28">
        <f t="shared" si="1"/>
        <v>80.283119722222224</v>
      </c>
      <c r="AC4" s="27">
        <f t="shared" si="2"/>
        <v>13.074718628384087</v>
      </c>
      <c r="AD4" s="28">
        <f t="shared" si="2"/>
        <v>13.210656142081895</v>
      </c>
      <c r="AE4" s="29">
        <f t="shared" ref="AE4:AE30" si="3">Q4/D4</f>
        <v>0.9028567105056019</v>
      </c>
      <c r="AF4" s="63"/>
      <c r="AG4" s="64"/>
      <c r="AH4" s="65"/>
      <c r="AI4" s="64"/>
      <c r="AJ4" s="66"/>
      <c r="AK4" s="73"/>
      <c r="AL4" s="64"/>
      <c r="AM4" s="64"/>
      <c r="AN4" s="67"/>
      <c r="AO4" s="63"/>
      <c r="AP4" s="64"/>
      <c r="AQ4" s="65"/>
      <c r="AR4" s="64"/>
      <c r="AS4" s="66"/>
      <c r="AT4" s="64"/>
      <c r="AU4" s="64"/>
      <c r="AV4" s="64"/>
      <c r="AW4" s="67"/>
      <c r="AX4" s="29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2"/>
      <c r="BJ4" s="32"/>
      <c r="BK4" s="32"/>
      <c r="BL4" s="32"/>
      <c r="BM4" s="29"/>
      <c r="BN4" s="44"/>
      <c r="BO4" s="44"/>
      <c r="BP4" s="44"/>
      <c r="BQ4" s="44"/>
      <c r="BR4" s="44"/>
      <c r="BS4" s="44"/>
      <c r="BT4" s="44"/>
      <c r="BU4" s="44"/>
      <c r="BV4" s="29"/>
      <c r="BW4" s="29"/>
      <c r="BX4" s="29"/>
      <c r="BY4" s="29"/>
      <c r="BZ4" s="29"/>
      <c r="CA4" s="29"/>
      <c r="CB4" s="29"/>
      <c r="CC4" s="29"/>
      <c r="CD4" s="34"/>
    </row>
    <row r="5" spans="1:82" ht="12.75" hidden="1" thickBot="1">
      <c r="A5" s="35"/>
      <c r="B5" s="35"/>
      <c r="C5" s="36">
        <v>32</v>
      </c>
      <c r="D5" s="37">
        <f>[1]Reference!B47</f>
        <v>1214.5309999999999</v>
      </c>
      <c r="E5" s="38">
        <f>[1]Reference!C47</f>
        <v>33.369300000000003</v>
      </c>
      <c r="F5" s="39">
        <f>[1]Reference!D47</f>
        <v>32.8735</v>
      </c>
      <c r="G5" s="38">
        <f>[1]Reference!E47</f>
        <v>36.758000000000003</v>
      </c>
      <c r="H5" s="39">
        <f>[1]Reference!F47</f>
        <v>47.663800000000002</v>
      </c>
      <c r="I5" s="40">
        <f>[1]Reference!G47</f>
        <v>50.543599999999998</v>
      </c>
      <c r="J5" s="38">
        <f>[1]Reference!H47</f>
        <v>37.115600000000001</v>
      </c>
      <c r="K5" s="39">
        <f>[1]Reference!I47</f>
        <v>47.9086</v>
      </c>
      <c r="L5" s="40">
        <f>[1]Reference!J47</f>
        <v>50.578400000000002</v>
      </c>
      <c r="M5" s="39">
        <f>[1]Reference!K47</f>
        <v>15842.322</v>
      </c>
      <c r="N5" s="39">
        <f>[1]Reference!L47</f>
        <v>12.231999999999999</v>
      </c>
      <c r="O5" s="28">
        <f t="shared" si="0"/>
        <v>4.4006449999999999</v>
      </c>
      <c r="Q5" s="37">
        <f>[1]Test!B47</f>
        <v>1104.2370000000001</v>
      </c>
      <c r="R5" s="38">
        <f>[1]Test!C47</f>
        <v>33.649900000000002</v>
      </c>
      <c r="S5" s="39">
        <f>[1]Test!D47</f>
        <v>33.073399999999999</v>
      </c>
      <c r="T5" s="38">
        <f>[1]Test!E47</f>
        <v>37.201599999999999</v>
      </c>
      <c r="U5" s="39">
        <f>[1]Test!F47</f>
        <v>48.261400000000002</v>
      </c>
      <c r="V5" s="40">
        <f>[1]Test!G47</f>
        <v>51.297499999999999</v>
      </c>
      <c r="W5" s="38">
        <f>[1]Test!H47</f>
        <v>37.5794</v>
      </c>
      <c r="X5" s="39">
        <f>[1]Test!I47</f>
        <v>48.532800000000002</v>
      </c>
      <c r="Y5" s="40">
        <f>[1]Test!J47</f>
        <v>51.288400000000003</v>
      </c>
      <c r="Z5" s="39">
        <f>[1]Test!K47</f>
        <v>203269.198</v>
      </c>
      <c r="AA5" s="39">
        <f>[1]Test!L47</f>
        <v>145.44499999999999</v>
      </c>
      <c r="AB5" s="28">
        <f t="shared" si="1"/>
        <v>56.46366611111111</v>
      </c>
      <c r="AC5" s="27">
        <f t="shared" si="2"/>
        <v>12.830770514574821</v>
      </c>
      <c r="AD5" s="28">
        <f t="shared" si="2"/>
        <v>11.890533028122956</v>
      </c>
      <c r="AE5" s="29">
        <f t="shared" si="3"/>
        <v>0.90918799108462456</v>
      </c>
      <c r="AF5" s="63"/>
      <c r="AG5" s="64"/>
      <c r="AH5" s="65"/>
      <c r="AI5" s="64"/>
      <c r="AJ5" s="66"/>
      <c r="AK5" s="73"/>
      <c r="AL5" s="64"/>
      <c r="AM5" s="64"/>
      <c r="AN5" s="67"/>
      <c r="AO5" s="63"/>
      <c r="AP5" s="64"/>
      <c r="AQ5" s="65"/>
      <c r="AR5" s="64"/>
      <c r="AS5" s="66"/>
      <c r="AT5" s="64"/>
      <c r="AU5" s="64"/>
      <c r="AV5" s="64"/>
      <c r="AW5" s="67"/>
      <c r="AX5" s="29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2"/>
      <c r="BJ5" s="32"/>
      <c r="BK5" s="32"/>
      <c r="BL5" s="32"/>
      <c r="BM5" s="29"/>
      <c r="BN5" s="44"/>
      <c r="BO5" s="44"/>
      <c r="BP5" s="44"/>
      <c r="BQ5" s="44"/>
      <c r="BR5" s="44"/>
      <c r="BS5" s="44"/>
      <c r="BT5" s="44"/>
      <c r="BU5" s="44"/>
      <c r="BV5" s="29"/>
      <c r="BW5" s="29"/>
      <c r="BX5" s="29"/>
      <c r="BY5" s="29"/>
      <c r="BZ5" s="29"/>
      <c r="CA5" s="29"/>
      <c r="CB5" s="29"/>
      <c r="CC5" s="29"/>
      <c r="CD5" s="34"/>
    </row>
    <row r="6" spans="1:82" ht="12.75" hidden="1" thickBot="1">
      <c r="A6" s="35"/>
      <c r="B6" s="45"/>
      <c r="C6" s="46">
        <v>37</v>
      </c>
      <c r="D6" s="47">
        <f>[1]Reference!B48</f>
        <v>553.02499999999998</v>
      </c>
      <c r="E6" s="48">
        <f>[1]Reference!C48</f>
        <v>32.482300000000002</v>
      </c>
      <c r="F6" s="49">
        <f>[1]Reference!D48</f>
        <v>31.576000000000001</v>
      </c>
      <c r="G6" s="48">
        <f>[1]Reference!E48</f>
        <v>33.849299999999999</v>
      </c>
      <c r="H6" s="49">
        <f>[1]Reference!F48</f>
        <v>46.404200000000003</v>
      </c>
      <c r="I6" s="50">
        <f>[1]Reference!G48</f>
        <v>48.612000000000002</v>
      </c>
      <c r="J6" s="48">
        <f>[1]Reference!H48</f>
        <v>34.223500000000001</v>
      </c>
      <c r="K6" s="49">
        <f>[1]Reference!I48</f>
        <v>46.643999999999998</v>
      </c>
      <c r="L6" s="50">
        <f>[1]Reference!J48</f>
        <v>48.649900000000002</v>
      </c>
      <c r="M6" s="49">
        <f>[1]Reference!K48</f>
        <v>11316.486000000001</v>
      </c>
      <c r="N6" s="49">
        <f>[1]Reference!L48</f>
        <v>10.823</v>
      </c>
      <c r="O6" s="51">
        <f t="shared" si="0"/>
        <v>3.1434683333333338</v>
      </c>
      <c r="Q6" s="47">
        <f>[1]Test!B48</f>
        <v>509.738</v>
      </c>
      <c r="R6" s="48">
        <f>[1]Test!C48</f>
        <v>32.868400000000001</v>
      </c>
      <c r="S6" s="49">
        <f>[1]Test!D48</f>
        <v>31.761299999999999</v>
      </c>
      <c r="T6" s="48">
        <f>[1]Test!E48</f>
        <v>34.240099999999998</v>
      </c>
      <c r="U6" s="49">
        <f>[1]Test!F48</f>
        <v>47.281500000000001</v>
      </c>
      <c r="V6" s="50">
        <f>[1]Test!G48</f>
        <v>50.097000000000001</v>
      </c>
      <c r="W6" s="48">
        <f>[1]Test!H48</f>
        <v>34.632800000000003</v>
      </c>
      <c r="X6" s="49">
        <f>[1]Test!I48</f>
        <v>47.551400000000001</v>
      </c>
      <c r="Y6" s="50">
        <f>[1]Test!J48</f>
        <v>50.089300000000001</v>
      </c>
      <c r="Z6" s="49">
        <f>[1]Test!K48</f>
        <v>148264.30600000001</v>
      </c>
      <c r="AA6" s="49">
        <f>[1]Test!L48</f>
        <v>110.738</v>
      </c>
      <c r="AB6" s="51">
        <f t="shared" si="1"/>
        <v>41.184529444444451</v>
      </c>
      <c r="AC6" s="27">
        <f t="shared" si="2"/>
        <v>13.101620591409736</v>
      </c>
      <c r="AD6" s="28">
        <f t="shared" si="2"/>
        <v>10.23172872586159</v>
      </c>
      <c r="AE6" s="29">
        <f t="shared" si="3"/>
        <v>0.92172686587405639</v>
      </c>
      <c r="AF6" s="68"/>
      <c r="AG6" s="69"/>
      <c r="AH6" s="70"/>
      <c r="AI6" s="69"/>
      <c r="AJ6" s="71"/>
      <c r="AK6" s="73"/>
      <c r="AL6" s="69"/>
      <c r="AM6" s="69"/>
      <c r="AN6" s="72"/>
      <c r="AO6" s="68"/>
      <c r="AP6" s="69"/>
      <c r="AQ6" s="70"/>
      <c r="AR6" s="69"/>
      <c r="AS6" s="71"/>
      <c r="AT6" s="69"/>
      <c r="AU6" s="69"/>
      <c r="AV6" s="69"/>
      <c r="AW6" s="72"/>
      <c r="AX6" s="29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2"/>
      <c r="BJ6" s="32"/>
      <c r="BK6" s="32"/>
      <c r="BL6" s="32"/>
      <c r="BM6" s="29"/>
      <c r="BN6" s="44"/>
      <c r="BO6" s="44"/>
      <c r="BP6" s="44"/>
      <c r="BQ6" s="44"/>
      <c r="BR6" s="44"/>
      <c r="BS6" s="44"/>
      <c r="BT6" s="44"/>
      <c r="BU6" s="44"/>
      <c r="BV6" s="29"/>
      <c r="BW6" s="29"/>
      <c r="BX6" s="29"/>
      <c r="BY6" s="29"/>
      <c r="BZ6" s="29"/>
      <c r="CA6" s="29"/>
      <c r="CB6" s="29"/>
      <c r="CC6" s="29"/>
      <c r="CD6" s="34"/>
    </row>
    <row r="7" spans="1:82" ht="12.75" thickBot="1">
      <c r="A7" s="35"/>
      <c r="B7" s="20" t="s">
        <v>21</v>
      </c>
      <c r="C7" s="21">
        <v>22</v>
      </c>
      <c r="D7" s="37">
        <f>[1]Reference!B49</f>
        <v>626.63499999999999</v>
      </c>
      <c r="E7" s="38">
        <f>[1]Reference!C49</f>
        <v>35.877899999999997</v>
      </c>
      <c r="F7" s="39">
        <f>[1]Reference!D49</f>
        <v>37.088700000000003</v>
      </c>
      <c r="G7" s="38">
        <f>[1]Reference!E49</f>
        <v>45.807099999999998</v>
      </c>
      <c r="H7" s="39">
        <f>[1]Reference!F49</f>
        <v>54.9452</v>
      </c>
      <c r="I7" s="40">
        <f>[1]Reference!G49</f>
        <v>56.779000000000003</v>
      </c>
      <c r="J7" s="38">
        <f>[1]Reference!H49</f>
        <v>46.397799999999997</v>
      </c>
      <c r="K7" s="39">
        <f>[1]Reference!I49</f>
        <v>55.047400000000003</v>
      </c>
      <c r="L7" s="40">
        <f>[1]Reference!J49</f>
        <v>57.157200000000003</v>
      </c>
      <c r="M7" s="39">
        <f>[1]Reference!K49</f>
        <v>7172.7089999999998</v>
      </c>
      <c r="N7" s="39">
        <f>[1]Reference!L49</f>
        <v>5.0250000000000004</v>
      </c>
      <c r="O7" s="28">
        <f t="shared" si="0"/>
        <v>1.9924191666666666</v>
      </c>
      <c r="Q7" s="37">
        <f>[1]Test!B49</f>
        <v>591.70600000000002</v>
      </c>
      <c r="R7" s="38">
        <f>[1]Test!C49</f>
        <v>36.081800000000001</v>
      </c>
      <c r="S7" s="39">
        <f>[1]Test!D49</f>
        <v>37.148400000000002</v>
      </c>
      <c r="T7" s="38">
        <f>[1]Test!E49</f>
        <v>45.9739</v>
      </c>
      <c r="U7" s="39">
        <f>[1]Test!F49</f>
        <v>55.469700000000003</v>
      </c>
      <c r="V7" s="40">
        <f>[1]Test!G49</f>
        <v>57.427599999999998</v>
      </c>
      <c r="W7" s="38">
        <f>[1]Test!H49</f>
        <v>46.627099999999999</v>
      </c>
      <c r="X7" s="39">
        <f>[1]Test!I49</f>
        <v>55.567999999999998</v>
      </c>
      <c r="Y7" s="40">
        <f>[1]Test!J49</f>
        <v>57.914400000000001</v>
      </c>
      <c r="Z7" s="39">
        <f>[1]Test!K49</f>
        <v>79904.528999999995</v>
      </c>
      <c r="AA7" s="39">
        <f>[1]Test!L49</f>
        <v>60.22</v>
      </c>
      <c r="AB7" s="28">
        <f t="shared" si="1"/>
        <v>22.195702499999999</v>
      </c>
      <c r="AC7" s="27">
        <f t="shared" si="2"/>
        <v>11.140076782705112</v>
      </c>
      <c r="AD7" s="28">
        <f t="shared" si="2"/>
        <v>11.984079601990048</v>
      </c>
      <c r="AE7" s="29">
        <f t="shared" si="3"/>
        <v>0.9442594173641754</v>
      </c>
      <c r="AF7" s="58">
        <v>-0.42689402531724019</v>
      </c>
      <c r="AG7" s="128">
        <v>-0.1603959755778418</v>
      </c>
      <c r="AH7" s="129">
        <v>-0.15147708644942037</v>
      </c>
      <c r="AI7" s="59">
        <v>-0.40302355700675907</v>
      </c>
      <c r="AJ7" s="59">
        <v>-0.45822520871993266</v>
      </c>
      <c r="AK7" s="74">
        <f>AVERAGE(AI7:AJ7)</f>
        <v>-0.43062438286334587</v>
      </c>
      <c r="AL7" s="59">
        <v>-0.14757229079655576</v>
      </c>
      <c r="AM7" s="59">
        <v>-0.37495652737602947</v>
      </c>
      <c r="AN7" s="62">
        <v>-0.47026555183838192</v>
      </c>
      <c r="AO7" s="58">
        <v>-0.42417096592526093</v>
      </c>
      <c r="AP7" s="59">
        <v>-0.16001332632762233</v>
      </c>
      <c r="AQ7" s="60">
        <v>-0.15102746459416228</v>
      </c>
      <c r="AR7" s="59">
        <v>-0.40053879487970745</v>
      </c>
      <c r="AS7" s="61">
        <v>-0.45816812695241227</v>
      </c>
      <c r="AT7" s="59"/>
      <c r="AU7" s="59">
        <v>-0.14742058406113479</v>
      </c>
      <c r="AV7" s="59">
        <v>-0.37317374773065126</v>
      </c>
      <c r="AW7" s="62">
        <v>-0.4703405842863525</v>
      </c>
      <c r="AX7" s="29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2"/>
      <c r="BJ7" s="32"/>
      <c r="BK7" s="32"/>
      <c r="BL7" s="32"/>
      <c r="BM7" s="29"/>
      <c r="BN7" s="33"/>
      <c r="BO7" s="33"/>
      <c r="BP7" s="33"/>
      <c r="BQ7" s="33"/>
      <c r="BR7" s="33"/>
      <c r="BS7" s="33"/>
      <c r="BT7" s="33"/>
      <c r="BU7" s="33"/>
      <c r="BV7" s="30"/>
      <c r="BW7" s="30"/>
      <c r="BX7" s="30"/>
      <c r="BY7" s="30"/>
      <c r="BZ7" s="30"/>
      <c r="CA7" s="30"/>
      <c r="CB7" s="30"/>
      <c r="CC7" s="30"/>
      <c r="CD7" s="34"/>
    </row>
    <row r="8" spans="1:82" ht="12.75" hidden="1" thickBot="1">
      <c r="A8" s="35"/>
      <c r="B8" s="35"/>
      <c r="C8" s="36">
        <v>27</v>
      </c>
      <c r="D8" s="37">
        <f>[1]Reference!B50</f>
        <v>318.779</v>
      </c>
      <c r="E8" s="38">
        <f>[1]Reference!C50</f>
        <v>35.536799999999999</v>
      </c>
      <c r="F8" s="39">
        <f>[1]Reference!D50</f>
        <v>36.598199999999999</v>
      </c>
      <c r="G8" s="38">
        <f>[1]Reference!E50</f>
        <v>44.409500000000001</v>
      </c>
      <c r="H8" s="39">
        <f>[1]Reference!F50</f>
        <v>53.961300000000001</v>
      </c>
      <c r="I8" s="40">
        <f>[1]Reference!G50</f>
        <v>56.115299999999998</v>
      </c>
      <c r="J8" s="38">
        <f>[1]Reference!H50</f>
        <v>44.527900000000002</v>
      </c>
      <c r="K8" s="39">
        <f>[1]Reference!I50</f>
        <v>54.015799999999999</v>
      </c>
      <c r="L8" s="40">
        <f>[1]Reference!J50</f>
        <v>56.452599999999997</v>
      </c>
      <c r="M8" s="39">
        <f>[1]Reference!K50</f>
        <v>4616.473</v>
      </c>
      <c r="N8" s="39">
        <f>[1]Reference!L50</f>
        <v>4.6760000000000002</v>
      </c>
      <c r="O8" s="28">
        <f t="shared" si="0"/>
        <v>1.2823536111111111</v>
      </c>
      <c r="Q8" s="37">
        <f>[1]Test!B50</f>
        <v>299.03800000000001</v>
      </c>
      <c r="R8" s="38">
        <f>[1]Test!C50</f>
        <v>35.781399999999998</v>
      </c>
      <c r="S8" s="39">
        <f>[1]Test!D50</f>
        <v>36.681699999999999</v>
      </c>
      <c r="T8" s="38">
        <f>[1]Test!E50</f>
        <v>44.636899999999997</v>
      </c>
      <c r="U8" s="39">
        <f>[1]Test!F50</f>
        <v>54.6053</v>
      </c>
      <c r="V8" s="40">
        <f>[1]Test!G50</f>
        <v>56.774700000000003</v>
      </c>
      <c r="W8" s="38">
        <f>[1]Test!H50</f>
        <v>44.802100000000003</v>
      </c>
      <c r="X8" s="39">
        <f>[1]Test!I50</f>
        <v>54.632199999999997</v>
      </c>
      <c r="Y8" s="40">
        <f>[1]Test!J50</f>
        <v>57.205199999999998</v>
      </c>
      <c r="Z8" s="39">
        <f>[1]Test!K50</f>
        <v>59024.404000000002</v>
      </c>
      <c r="AA8" s="39">
        <f>[1]Test!L50</f>
        <v>43.817</v>
      </c>
      <c r="AB8" s="28">
        <f t="shared" si="1"/>
        <v>16.395667777777778</v>
      </c>
      <c r="AC8" s="27">
        <f t="shared" si="2"/>
        <v>12.785605807723776</v>
      </c>
      <c r="AD8" s="28">
        <f t="shared" si="2"/>
        <v>9.3706159110350722</v>
      </c>
      <c r="AE8" s="29">
        <f t="shared" si="3"/>
        <v>0.93807308511539345</v>
      </c>
      <c r="AF8" s="63"/>
      <c r="AG8" s="64"/>
      <c r="AH8" s="65"/>
      <c r="AI8" s="64"/>
      <c r="AJ8" s="66"/>
      <c r="AK8" s="73"/>
      <c r="AL8" s="64"/>
      <c r="AM8" s="64"/>
      <c r="AN8" s="67"/>
      <c r="AO8" s="63"/>
      <c r="AP8" s="64"/>
      <c r="AQ8" s="65"/>
      <c r="AR8" s="64"/>
      <c r="AS8" s="66"/>
      <c r="AT8" s="64"/>
      <c r="AU8" s="64"/>
      <c r="AV8" s="64"/>
      <c r="AW8" s="67"/>
      <c r="AX8" s="29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2"/>
      <c r="BJ8" s="32"/>
      <c r="BK8" s="32"/>
      <c r="BL8" s="32"/>
      <c r="BM8" s="29"/>
      <c r="BN8" s="44"/>
      <c r="BO8" s="44"/>
      <c r="BP8" s="44"/>
      <c r="BQ8" s="44"/>
      <c r="BR8" s="44"/>
      <c r="BS8" s="44"/>
      <c r="BT8" s="44"/>
      <c r="BU8" s="44"/>
      <c r="BV8" s="29"/>
      <c r="BW8" s="29"/>
      <c r="BX8" s="29"/>
      <c r="BY8" s="29"/>
      <c r="BZ8" s="29"/>
      <c r="CA8" s="29"/>
      <c r="CB8" s="29"/>
      <c r="CC8" s="29"/>
      <c r="CD8" s="34"/>
    </row>
    <row r="9" spans="1:82" ht="12.75" hidden="1" thickBot="1">
      <c r="A9" s="35"/>
      <c r="B9" s="35"/>
      <c r="C9" s="36">
        <v>32</v>
      </c>
      <c r="D9" s="37">
        <f>[1]Reference!B51</f>
        <v>165.43700000000001</v>
      </c>
      <c r="E9" s="38">
        <f>[1]Reference!C51</f>
        <v>35.086799999999997</v>
      </c>
      <c r="F9" s="39">
        <f>[1]Reference!D51</f>
        <v>35.999899999999997</v>
      </c>
      <c r="G9" s="38">
        <f>[1]Reference!E51</f>
        <v>42.698300000000003</v>
      </c>
      <c r="H9" s="39">
        <f>[1]Reference!F51</f>
        <v>52.740200000000002</v>
      </c>
      <c r="I9" s="40">
        <f>[1]Reference!G51</f>
        <v>55.311999999999998</v>
      </c>
      <c r="J9" s="38">
        <f>[1]Reference!H51</f>
        <v>42.536700000000003</v>
      </c>
      <c r="K9" s="39">
        <f>[1]Reference!I51</f>
        <v>52.798499999999997</v>
      </c>
      <c r="L9" s="40">
        <f>[1]Reference!J51</f>
        <v>55.5867</v>
      </c>
      <c r="M9" s="39">
        <f>[1]Reference!K51</f>
        <v>2954.645</v>
      </c>
      <c r="N9" s="39">
        <f>[1]Reference!L51</f>
        <v>4.1669999999999998</v>
      </c>
      <c r="O9" s="28">
        <f t="shared" si="0"/>
        <v>0.82073472222222221</v>
      </c>
      <c r="Q9" s="37">
        <f>[1]Test!B51</f>
        <v>155.48699999999999</v>
      </c>
      <c r="R9" s="38">
        <f>[1]Test!C51</f>
        <v>35.426099999999998</v>
      </c>
      <c r="S9" s="39">
        <f>[1]Test!D51</f>
        <v>36.113799999999998</v>
      </c>
      <c r="T9" s="38">
        <f>[1]Test!E51</f>
        <v>42.9895</v>
      </c>
      <c r="U9" s="39">
        <f>[1]Test!F51</f>
        <v>53.576599999999999</v>
      </c>
      <c r="V9" s="40">
        <f>[1]Test!G51</f>
        <v>55.988700000000001</v>
      </c>
      <c r="W9" s="38">
        <f>[1]Test!H51</f>
        <v>42.845199999999998</v>
      </c>
      <c r="X9" s="39">
        <f>[1]Test!I51</f>
        <v>53.540999999999997</v>
      </c>
      <c r="Y9" s="40">
        <f>[1]Test!J51</f>
        <v>56.354700000000001</v>
      </c>
      <c r="Z9" s="39">
        <f>[1]Test!K51</f>
        <v>43266.035000000003</v>
      </c>
      <c r="AA9" s="39">
        <f>[1]Test!L51</f>
        <v>33.506999999999998</v>
      </c>
      <c r="AB9" s="28">
        <f t="shared" si="1"/>
        <v>12.018343055555556</v>
      </c>
      <c r="AC9" s="27">
        <f t="shared" si="2"/>
        <v>14.643395399447312</v>
      </c>
      <c r="AD9" s="28">
        <f t="shared" si="2"/>
        <v>8.0410367170626351</v>
      </c>
      <c r="AE9" s="29">
        <f t="shared" si="3"/>
        <v>0.93985625948246154</v>
      </c>
      <c r="AF9" s="63"/>
      <c r="AG9" s="64"/>
      <c r="AH9" s="65"/>
      <c r="AI9" s="64"/>
      <c r="AJ9" s="66"/>
      <c r="AK9" s="73"/>
      <c r="AL9" s="64"/>
      <c r="AM9" s="64"/>
      <c r="AN9" s="67"/>
      <c r="AO9" s="63"/>
      <c r="AP9" s="64"/>
      <c r="AQ9" s="65"/>
      <c r="AR9" s="64"/>
      <c r="AS9" s="66"/>
      <c r="AT9" s="64"/>
      <c r="AU9" s="64"/>
      <c r="AV9" s="64"/>
      <c r="AW9" s="67"/>
      <c r="AX9" s="29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2"/>
      <c r="BJ9" s="32"/>
      <c r="BK9" s="32"/>
      <c r="BL9" s="32"/>
      <c r="BM9" s="29"/>
      <c r="BN9" s="44"/>
      <c r="BO9" s="44"/>
      <c r="BP9" s="44"/>
      <c r="BQ9" s="44"/>
      <c r="BR9" s="44"/>
      <c r="BS9" s="44"/>
      <c r="BT9" s="44"/>
      <c r="BU9" s="44"/>
      <c r="BV9" s="29"/>
      <c r="BW9" s="29"/>
      <c r="BX9" s="29"/>
      <c r="BY9" s="29"/>
      <c r="BZ9" s="29"/>
      <c r="CA9" s="29"/>
      <c r="CB9" s="29"/>
      <c r="CC9" s="29"/>
      <c r="CD9" s="34"/>
    </row>
    <row r="10" spans="1:82" ht="12.75" hidden="1" thickBot="1">
      <c r="A10" s="35"/>
      <c r="B10" s="35"/>
      <c r="C10" s="46">
        <v>37</v>
      </c>
      <c r="D10" s="47">
        <f>[1]Reference!B52</f>
        <v>86.363</v>
      </c>
      <c r="E10" s="48">
        <f>[1]Reference!C52</f>
        <v>34.613500000000002</v>
      </c>
      <c r="F10" s="49">
        <f>[1]Reference!D52</f>
        <v>35.297600000000003</v>
      </c>
      <c r="G10" s="48">
        <f>[1]Reference!E52</f>
        <v>40.732100000000003</v>
      </c>
      <c r="H10" s="49">
        <f>[1]Reference!F52</f>
        <v>51.411000000000001</v>
      </c>
      <c r="I10" s="50">
        <f>[1]Reference!G52</f>
        <v>53.761899999999997</v>
      </c>
      <c r="J10" s="48">
        <f>[1]Reference!H52</f>
        <v>40.497799999999998</v>
      </c>
      <c r="K10" s="49">
        <f>[1]Reference!I52</f>
        <v>51.433</v>
      </c>
      <c r="L10" s="50">
        <f>[1]Reference!J52</f>
        <v>53.886800000000001</v>
      </c>
      <c r="M10" s="49">
        <f>[1]Reference!K52</f>
        <v>1983.84</v>
      </c>
      <c r="N10" s="49">
        <f>[1]Reference!L52</f>
        <v>4.165</v>
      </c>
      <c r="O10" s="51">
        <f t="shared" si="0"/>
        <v>0.55106666666666659</v>
      </c>
      <c r="Q10" s="47">
        <f>[1]Test!B52</f>
        <v>80.921000000000006</v>
      </c>
      <c r="R10" s="48">
        <f>[1]Test!C52</f>
        <v>35.0227</v>
      </c>
      <c r="S10" s="49">
        <f>[1]Test!D52</f>
        <v>35.44</v>
      </c>
      <c r="T10" s="48">
        <f>[1]Test!E52</f>
        <v>41.055799999999998</v>
      </c>
      <c r="U10" s="49">
        <f>[1]Test!F52</f>
        <v>52.557099999999998</v>
      </c>
      <c r="V10" s="50">
        <f>[1]Test!G52</f>
        <v>55.082700000000003</v>
      </c>
      <c r="W10" s="48">
        <f>[1]Test!H52</f>
        <v>40.812899999999999</v>
      </c>
      <c r="X10" s="49">
        <f>[1]Test!I52</f>
        <v>52.521099999999997</v>
      </c>
      <c r="Y10" s="50">
        <f>[1]Test!J52</f>
        <v>55.333100000000002</v>
      </c>
      <c r="Z10" s="49">
        <f>[1]Test!K52</f>
        <v>34465.656999999999</v>
      </c>
      <c r="AA10" s="49">
        <f>[1]Test!L52</f>
        <v>28.113</v>
      </c>
      <c r="AB10" s="51">
        <f t="shared" si="1"/>
        <v>9.5737936111111104</v>
      </c>
      <c r="AC10" s="27">
        <f t="shared" si="2"/>
        <v>17.373203988224859</v>
      </c>
      <c r="AD10" s="28">
        <f t="shared" si="2"/>
        <v>6.7498199279711883</v>
      </c>
      <c r="AE10" s="29">
        <f t="shared" si="3"/>
        <v>0.93698690411403041</v>
      </c>
      <c r="AF10" s="68"/>
      <c r="AG10" s="69"/>
      <c r="AH10" s="70"/>
      <c r="AI10" s="69"/>
      <c r="AJ10" s="71"/>
      <c r="AK10" s="58"/>
      <c r="AL10" s="69"/>
      <c r="AM10" s="69"/>
      <c r="AN10" s="72"/>
      <c r="AO10" s="68"/>
      <c r="AP10" s="69"/>
      <c r="AQ10" s="70"/>
      <c r="AR10" s="69"/>
      <c r="AS10" s="71"/>
      <c r="AT10" s="69"/>
      <c r="AU10" s="69"/>
      <c r="AV10" s="69"/>
      <c r="AW10" s="72"/>
      <c r="AX10" s="29"/>
      <c r="AZ10" s="31"/>
      <c r="BA10" s="31"/>
      <c r="BB10" s="31"/>
      <c r="BC10" s="31"/>
      <c r="BD10" s="31"/>
      <c r="BE10" s="31"/>
      <c r="BF10" s="31"/>
      <c r="BG10" s="31"/>
      <c r="BH10" s="31"/>
      <c r="BI10" s="32"/>
      <c r="BJ10" s="32"/>
      <c r="BK10" s="32"/>
      <c r="BL10" s="32"/>
      <c r="BM10" s="29"/>
      <c r="BN10" s="44"/>
      <c r="BO10" s="44"/>
      <c r="BP10" s="44"/>
      <c r="BQ10" s="44"/>
      <c r="BR10" s="44"/>
      <c r="BS10" s="44"/>
      <c r="BT10" s="44"/>
      <c r="BU10" s="44"/>
      <c r="BV10" s="29"/>
      <c r="BW10" s="29"/>
      <c r="BX10" s="29"/>
      <c r="BY10" s="29"/>
      <c r="BZ10" s="29"/>
      <c r="CA10" s="29"/>
      <c r="CB10" s="29"/>
      <c r="CC10" s="29"/>
      <c r="CD10" s="34"/>
    </row>
    <row r="11" spans="1:82" ht="12.75" thickBot="1">
      <c r="A11" s="35"/>
      <c r="B11" s="20" t="s">
        <v>22</v>
      </c>
      <c r="C11" s="36">
        <v>22</v>
      </c>
      <c r="D11" s="37">
        <f>[1]Reference!B53</f>
        <v>1686.9782</v>
      </c>
      <c r="E11" s="38">
        <f>[1]Reference!C53</f>
        <v>37.520899999999997</v>
      </c>
      <c r="F11" s="39">
        <f>[1]Reference!D53</f>
        <v>40.638500000000001</v>
      </c>
      <c r="G11" s="38">
        <f>[1]Reference!E53</f>
        <v>46.1738</v>
      </c>
      <c r="H11" s="39">
        <f>[1]Reference!F53</f>
        <v>51.689</v>
      </c>
      <c r="I11" s="40">
        <f>[1]Reference!G53</f>
        <v>53.425400000000003</v>
      </c>
      <c r="J11" s="38">
        <f>[1]Reference!H53</f>
        <v>44.4544</v>
      </c>
      <c r="K11" s="39">
        <f>[1]Reference!I53</f>
        <v>50.015500000000003</v>
      </c>
      <c r="L11" s="40">
        <f>[1]Reference!J53</f>
        <v>51.945999999999998</v>
      </c>
      <c r="M11" s="39">
        <f>[1]Reference!K53</f>
        <v>35141.031000000003</v>
      </c>
      <c r="N11" s="39">
        <f>[1]Reference!L53</f>
        <v>14.24</v>
      </c>
      <c r="O11" s="28">
        <f t="shared" si="0"/>
        <v>9.7613975000000011</v>
      </c>
      <c r="Q11" s="37">
        <f>[1]Test!B53</f>
        <v>1479.5522000000001</v>
      </c>
      <c r="R11" s="38">
        <f>[1]Test!C53</f>
        <v>37.819899999999997</v>
      </c>
      <c r="S11" s="39">
        <f>[1]Test!D53</f>
        <v>40.789400000000001</v>
      </c>
      <c r="T11" s="38">
        <f>[1]Test!E53</f>
        <v>46.439700000000002</v>
      </c>
      <c r="U11" s="39">
        <f>[1]Test!F53</f>
        <v>52.234999999999999</v>
      </c>
      <c r="V11" s="40">
        <f>[1]Test!G53</f>
        <v>54.098700000000001</v>
      </c>
      <c r="W11" s="38">
        <f>[1]Test!H53</f>
        <v>44.685099999999998</v>
      </c>
      <c r="X11" s="39">
        <f>[1]Test!I53</f>
        <v>50.543599999999998</v>
      </c>
      <c r="Y11" s="40">
        <f>[1]Test!J53</f>
        <v>52.629399999999997</v>
      </c>
      <c r="Z11" s="39">
        <f>[1]Test!K53</f>
        <v>337439.59100000001</v>
      </c>
      <c r="AA11" s="39">
        <f>[1]Test!L53</f>
        <v>198.465</v>
      </c>
      <c r="AB11" s="28">
        <f t="shared" si="1"/>
        <v>93.733219722222231</v>
      </c>
      <c r="AC11" s="27">
        <f t="shared" si="2"/>
        <v>9.6024385567970381</v>
      </c>
      <c r="AD11" s="28">
        <f t="shared" si="2"/>
        <v>13.937148876404494</v>
      </c>
      <c r="AE11" s="29">
        <f t="shared" si="3"/>
        <v>0.87704286872231074</v>
      </c>
      <c r="AF11" s="73">
        <v>-0.41599740568617416</v>
      </c>
      <c r="AG11" s="130">
        <v>-0.2111698532803471</v>
      </c>
      <c r="AH11" s="131">
        <v>-0.20827092375283585</v>
      </c>
      <c r="AI11" s="74">
        <v>-0.56311358213681484</v>
      </c>
      <c r="AJ11" s="74">
        <v>-0.58375159335852667</v>
      </c>
      <c r="AK11" s="74">
        <f>AVERAGE(AI11:AJ11)</f>
        <v>-0.5734325877476707</v>
      </c>
      <c r="AL11" s="74">
        <v>-0.21091361635778372</v>
      </c>
      <c r="AM11" s="74">
        <v>-0.59534528608810122</v>
      </c>
      <c r="AN11" s="77">
        <v>-0.61270547145801824</v>
      </c>
      <c r="AO11" s="73">
        <v>-0.41386102571694883</v>
      </c>
      <c r="AP11" s="74">
        <v>-0.21096933055051292</v>
      </c>
      <c r="AQ11" s="75">
        <v>-0.2078930305956922</v>
      </c>
      <c r="AR11" s="74">
        <v>-0.5620888942406832</v>
      </c>
      <c r="AS11" s="76">
        <v>-0.58243829885605747</v>
      </c>
      <c r="AT11" s="74"/>
      <c r="AU11" s="74">
        <v>-0.21042423978077629</v>
      </c>
      <c r="AV11" s="74">
        <v>-0.59306423592303847</v>
      </c>
      <c r="AW11" s="77">
        <v>-0.61135521756042244</v>
      </c>
      <c r="AX11" s="30"/>
      <c r="AY11" s="4"/>
      <c r="AZ11" s="31"/>
      <c r="BA11" s="31"/>
      <c r="BB11" s="31"/>
      <c r="BC11" s="31"/>
      <c r="BD11" s="31"/>
      <c r="BE11" s="31"/>
      <c r="BF11" s="31"/>
      <c r="BG11" s="31"/>
      <c r="BH11" s="31"/>
      <c r="BI11" s="32"/>
      <c r="BJ11" s="32"/>
      <c r="BK11" s="32"/>
      <c r="BL11" s="32"/>
      <c r="BM11" s="29"/>
      <c r="BN11" s="33"/>
      <c r="BO11" s="33"/>
      <c r="BP11" s="33"/>
      <c r="BQ11" s="33"/>
      <c r="BR11" s="33"/>
      <c r="BS11" s="33"/>
      <c r="BT11" s="33"/>
      <c r="BU11" s="33"/>
      <c r="BV11" s="30"/>
      <c r="BW11" s="30"/>
      <c r="BX11" s="30"/>
      <c r="BY11" s="30"/>
      <c r="BZ11" s="30"/>
      <c r="CA11" s="30"/>
      <c r="CB11" s="30"/>
      <c r="CC11" s="30"/>
      <c r="CD11" s="34"/>
    </row>
    <row r="12" spans="1:82" ht="12.75" hidden="1" thickBot="1">
      <c r="A12" s="35"/>
      <c r="B12" s="35"/>
      <c r="C12" s="36">
        <v>27</v>
      </c>
      <c r="D12" s="37">
        <f>[1]Reference!B54</f>
        <v>850.45309999999995</v>
      </c>
      <c r="E12" s="38">
        <f>[1]Reference!C54</f>
        <v>37.070300000000003</v>
      </c>
      <c r="F12" s="39">
        <f>[1]Reference!D54</f>
        <v>39.448599999999999</v>
      </c>
      <c r="G12" s="38">
        <f>[1]Reference!E54</f>
        <v>43.967300000000002</v>
      </c>
      <c r="H12" s="39">
        <f>[1]Reference!F54</f>
        <v>51.030999999999999</v>
      </c>
      <c r="I12" s="40">
        <f>[1]Reference!G54</f>
        <v>52.874699999999997</v>
      </c>
      <c r="J12" s="38">
        <f>[1]Reference!H54</f>
        <v>42.469799999999999</v>
      </c>
      <c r="K12" s="39">
        <f>[1]Reference!I54</f>
        <v>49.424799999999998</v>
      </c>
      <c r="L12" s="40">
        <f>[1]Reference!J54</f>
        <v>51.422499999999999</v>
      </c>
      <c r="M12" s="39">
        <f>[1]Reference!K54</f>
        <v>22219.504000000001</v>
      </c>
      <c r="N12" s="39">
        <f>[1]Reference!L54</f>
        <v>12.349</v>
      </c>
      <c r="O12" s="28">
        <f t="shared" si="0"/>
        <v>6.1720844444444447</v>
      </c>
      <c r="Q12" s="37">
        <f>[1]Test!B54</f>
        <v>746.88199999999995</v>
      </c>
      <c r="R12" s="38">
        <f>[1]Test!C54</f>
        <v>37.407800000000002</v>
      </c>
      <c r="S12" s="39">
        <f>[1]Test!D54</f>
        <v>39.643700000000003</v>
      </c>
      <c r="T12" s="38">
        <f>[1]Test!E54</f>
        <v>44.337200000000003</v>
      </c>
      <c r="U12" s="39">
        <f>[1]Test!F54</f>
        <v>51.702800000000003</v>
      </c>
      <c r="V12" s="40">
        <f>[1]Test!G54</f>
        <v>53.606200000000001</v>
      </c>
      <c r="W12" s="38">
        <f>[1]Test!H54</f>
        <v>42.811</v>
      </c>
      <c r="X12" s="39">
        <f>[1]Test!I54</f>
        <v>50.094200000000001</v>
      </c>
      <c r="Y12" s="40">
        <f>[1]Test!J54</f>
        <v>52.177300000000002</v>
      </c>
      <c r="Z12" s="39">
        <f>[1]Test!K54</f>
        <v>288477.53899999999</v>
      </c>
      <c r="AA12" s="39">
        <f>[1]Test!L54</f>
        <v>168.345</v>
      </c>
      <c r="AB12" s="28">
        <f t="shared" si="1"/>
        <v>80.132649722222226</v>
      </c>
      <c r="AC12" s="27">
        <f t="shared" si="2"/>
        <v>12.983077345020842</v>
      </c>
      <c r="AD12" s="28">
        <f t="shared" si="2"/>
        <v>13.632277917240263</v>
      </c>
      <c r="AE12" s="29">
        <f t="shared" si="3"/>
        <v>0.87821656479352006</v>
      </c>
      <c r="AF12" s="63"/>
      <c r="AG12" s="64"/>
      <c r="AH12" s="65"/>
      <c r="AI12" s="64"/>
      <c r="AJ12" s="66"/>
      <c r="AK12" s="73"/>
      <c r="AL12" s="64"/>
      <c r="AM12" s="64"/>
      <c r="AN12" s="64"/>
      <c r="AO12" s="63"/>
      <c r="AP12" s="64"/>
      <c r="AQ12" s="65"/>
      <c r="AR12" s="64"/>
      <c r="AS12" s="66"/>
      <c r="AT12" s="64"/>
      <c r="AU12" s="64"/>
      <c r="AV12" s="64"/>
      <c r="AW12" s="64"/>
      <c r="AX12" s="29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2"/>
      <c r="BJ12" s="32"/>
      <c r="BK12" s="32"/>
      <c r="BL12" s="32"/>
      <c r="BM12" s="29"/>
      <c r="BN12" s="44"/>
      <c r="BO12" s="44"/>
      <c r="BP12" s="44"/>
      <c r="BQ12" s="44"/>
      <c r="BR12" s="44"/>
      <c r="BS12" s="44"/>
      <c r="BT12" s="44"/>
      <c r="BU12" s="44"/>
      <c r="BV12" s="29"/>
      <c r="BW12" s="29"/>
      <c r="BX12" s="29"/>
      <c r="BY12" s="29"/>
      <c r="BZ12" s="29"/>
      <c r="CA12" s="29"/>
      <c r="CB12" s="29"/>
      <c r="CC12" s="29"/>
      <c r="CD12" s="34"/>
    </row>
    <row r="13" spans="1:82" ht="12.75" hidden="1" thickBot="1">
      <c r="A13" s="35"/>
      <c r="B13" s="35"/>
      <c r="C13" s="36">
        <v>32</v>
      </c>
      <c r="D13" s="37">
        <f>[1]Reference!B55</f>
        <v>443.85309999999998</v>
      </c>
      <c r="E13" s="38">
        <f>[1]Reference!C55</f>
        <v>36.517299999999999</v>
      </c>
      <c r="F13" s="39">
        <f>[1]Reference!D55</f>
        <v>38.177</v>
      </c>
      <c r="G13" s="38">
        <f>[1]Reference!E55</f>
        <v>41.4617</v>
      </c>
      <c r="H13" s="39">
        <f>[1]Reference!F55</f>
        <v>50.2759</v>
      </c>
      <c r="I13" s="40">
        <f>[1]Reference!G55</f>
        <v>52.243600000000001</v>
      </c>
      <c r="J13" s="38">
        <f>[1]Reference!H55</f>
        <v>40.133099999999999</v>
      </c>
      <c r="K13" s="39">
        <f>[1]Reference!I55</f>
        <v>48.709499999999998</v>
      </c>
      <c r="L13" s="40">
        <f>[1]Reference!J55</f>
        <v>50.809199999999997</v>
      </c>
      <c r="M13" s="39">
        <f>[1]Reference!K55</f>
        <v>13992.2</v>
      </c>
      <c r="N13" s="39">
        <f>[1]Reference!L55</f>
        <v>10.539</v>
      </c>
      <c r="O13" s="28">
        <f t="shared" si="0"/>
        <v>3.8867222222222226</v>
      </c>
      <c r="Q13" s="37">
        <f>[1]Test!B55</f>
        <v>395.13749999999999</v>
      </c>
      <c r="R13" s="38">
        <f>[1]Test!C55</f>
        <v>36.884</v>
      </c>
      <c r="S13" s="39">
        <f>[1]Test!D55</f>
        <v>38.420699999999997</v>
      </c>
      <c r="T13" s="38">
        <f>[1]Test!E55</f>
        <v>41.930599999999998</v>
      </c>
      <c r="U13" s="39">
        <f>[1]Test!F55</f>
        <v>51.101599999999998</v>
      </c>
      <c r="V13" s="40">
        <f>[1]Test!G55</f>
        <v>53.006100000000004</v>
      </c>
      <c r="W13" s="38">
        <f>[1]Test!H55</f>
        <v>40.590200000000003</v>
      </c>
      <c r="X13" s="39">
        <f>[1]Test!I55</f>
        <v>49.554099999999998</v>
      </c>
      <c r="Y13" s="40">
        <f>[1]Test!J55</f>
        <v>51.619700000000002</v>
      </c>
      <c r="Z13" s="39">
        <f>[1]Test!K55</f>
        <v>205704.83499999999</v>
      </c>
      <c r="AA13" s="39">
        <f>[1]Test!L55</f>
        <v>131.387</v>
      </c>
      <c r="AB13" s="28">
        <f t="shared" si="1"/>
        <v>57.140231944444444</v>
      </c>
      <c r="AC13" s="27">
        <f t="shared" si="2"/>
        <v>14.701393276253912</v>
      </c>
      <c r="AD13" s="28">
        <f t="shared" si="2"/>
        <v>12.466742575196887</v>
      </c>
      <c r="AE13" s="29">
        <f t="shared" si="3"/>
        <v>0.89024386672076861</v>
      </c>
      <c r="AF13" s="63"/>
      <c r="AG13" s="64"/>
      <c r="AH13" s="65"/>
      <c r="AI13" s="64"/>
      <c r="AJ13" s="66"/>
      <c r="AK13" s="73"/>
      <c r="AL13" s="64"/>
      <c r="AM13" s="64"/>
      <c r="AN13" s="64"/>
      <c r="AO13" s="63"/>
      <c r="AP13" s="64"/>
      <c r="AQ13" s="65"/>
      <c r="AR13" s="64"/>
      <c r="AS13" s="66"/>
      <c r="AT13" s="64"/>
      <c r="AU13" s="64"/>
      <c r="AV13" s="64"/>
      <c r="AW13" s="64"/>
      <c r="AX13" s="29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2"/>
      <c r="BJ13" s="32"/>
      <c r="BK13" s="32"/>
      <c r="BL13" s="32"/>
      <c r="BM13" s="29"/>
      <c r="BN13" s="44"/>
      <c r="BO13" s="44"/>
      <c r="BP13" s="44"/>
      <c r="BQ13" s="44"/>
      <c r="BR13" s="44"/>
      <c r="BS13" s="44"/>
      <c r="BT13" s="44"/>
      <c r="BU13" s="44"/>
      <c r="BV13" s="29"/>
      <c r="BW13" s="29"/>
      <c r="BX13" s="29"/>
      <c r="BY13" s="29"/>
      <c r="BZ13" s="29"/>
      <c r="CA13" s="29"/>
      <c r="CB13" s="29"/>
      <c r="CC13" s="29"/>
      <c r="CD13" s="34"/>
    </row>
    <row r="14" spans="1:82" ht="12.75" hidden="1" thickBot="1">
      <c r="A14" s="35"/>
      <c r="B14" s="45"/>
      <c r="C14" s="46">
        <v>37</v>
      </c>
      <c r="D14" s="47">
        <f>[1]Reference!B56</f>
        <v>234.83949999999999</v>
      </c>
      <c r="E14" s="48">
        <f>[1]Reference!C56</f>
        <v>35.865200000000002</v>
      </c>
      <c r="F14" s="49">
        <f>[1]Reference!D56</f>
        <v>36.879600000000003</v>
      </c>
      <c r="G14" s="48">
        <f>[1]Reference!E56</f>
        <v>38.844299999999997</v>
      </c>
      <c r="H14" s="49">
        <f>[1]Reference!F56</f>
        <v>49.531700000000001</v>
      </c>
      <c r="I14" s="50">
        <f>[1]Reference!G56</f>
        <v>51.5124</v>
      </c>
      <c r="J14" s="48">
        <f>[1]Reference!H56</f>
        <v>37.656100000000002</v>
      </c>
      <c r="K14" s="49">
        <f>[1]Reference!I56</f>
        <v>48.043199999999999</v>
      </c>
      <c r="L14" s="50">
        <f>[1]Reference!J56</f>
        <v>50.086100000000002</v>
      </c>
      <c r="M14" s="49">
        <f>[1]Reference!K56</f>
        <v>8377.02</v>
      </c>
      <c r="N14" s="49">
        <f>[1]Reference!L56</f>
        <v>9.51</v>
      </c>
      <c r="O14" s="51">
        <f t="shared" si="0"/>
        <v>2.3269500000000001</v>
      </c>
      <c r="Q14" s="47">
        <f>[1]Test!B56</f>
        <v>210.69030000000001</v>
      </c>
      <c r="R14" s="48">
        <f>[1]Test!C56</f>
        <v>36.224699999999999</v>
      </c>
      <c r="S14" s="49">
        <f>[1]Test!D56</f>
        <v>37.161000000000001</v>
      </c>
      <c r="T14" s="48">
        <f>[1]Test!E56</f>
        <v>39.366599999999998</v>
      </c>
      <c r="U14" s="49">
        <f>[1]Test!F56</f>
        <v>50.334600000000002</v>
      </c>
      <c r="V14" s="50">
        <f>[1]Test!G56</f>
        <v>52.225099999999998</v>
      </c>
      <c r="W14" s="48">
        <f>[1]Test!H56</f>
        <v>38.184199999999997</v>
      </c>
      <c r="X14" s="49">
        <f>[1]Test!I56</f>
        <v>48.871899999999997</v>
      </c>
      <c r="Y14" s="50">
        <f>[1]Test!J56</f>
        <v>50.857799999999997</v>
      </c>
      <c r="Z14" s="49">
        <f>[1]Test!K56</f>
        <v>139725.592</v>
      </c>
      <c r="AA14" s="49">
        <f>[1]Test!L56</f>
        <v>103.113</v>
      </c>
      <c r="AB14" s="51">
        <f t="shared" si="1"/>
        <v>38.812664444444444</v>
      </c>
      <c r="AC14" s="27">
        <f t="shared" si="2"/>
        <v>16.679629749003823</v>
      </c>
      <c r="AD14" s="28">
        <f t="shared" si="2"/>
        <v>10.842586750788644</v>
      </c>
      <c r="AE14" s="29">
        <f t="shared" si="3"/>
        <v>0.89716721420374346</v>
      </c>
      <c r="AF14" s="68"/>
      <c r="AG14" s="69"/>
      <c r="AH14" s="70"/>
      <c r="AI14" s="69"/>
      <c r="AJ14" s="71"/>
      <c r="AK14" s="73"/>
      <c r="AL14" s="69"/>
      <c r="AM14" s="69"/>
      <c r="AN14" s="69"/>
      <c r="AO14" s="68"/>
      <c r="AP14" s="69"/>
      <c r="AQ14" s="70"/>
      <c r="AR14" s="69"/>
      <c r="AS14" s="71"/>
      <c r="AT14" s="69"/>
      <c r="AU14" s="69"/>
      <c r="AV14" s="69"/>
      <c r="AW14" s="69"/>
      <c r="AX14" s="29"/>
      <c r="AY14" s="59"/>
      <c r="AZ14" s="31"/>
      <c r="BA14" s="31"/>
      <c r="BB14" s="31"/>
      <c r="BC14" s="31"/>
      <c r="BD14" s="31"/>
      <c r="BE14" s="31"/>
      <c r="BF14" s="31"/>
      <c r="BG14" s="31"/>
      <c r="BH14" s="31"/>
      <c r="BI14" s="32"/>
      <c r="BJ14" s="32"/>
      <c r="BK14" s="32"/>
      <c r="BL14" s="32"/>
      <c r="BM14" s="29"/>
      <c r="BN14" s="44"/>
      <c r="BO14" s="44"/>
      <c r="BP14" s="44"/>
      <c r="BQ14" s="44"/>
      <c r="BR14" s="44"/>
      <c r="BS14" s="44"/>
      <c r="BT14" s="44"/>
      <c r="BU14" s="44"/>
      <c r="BV14" s="29"/>
      <c r="BW14" s="29"/>
      <c r="BX14" s="29"/>
      <c r="BY14" s="29"/>
      <c r="BZ14" s="29"/>
      <c r="CA14" s="29"/>
      <c r="CB14" s="29"/>
      <c r="CC14" s="29"/>
      <c r="CD14" s="34"/>
    </row>
    <row r="15" spans="1:82" ht="12.75" thickBot="1">
      <c r="A15" s="35"/>
      <c r="B15" s="20" t="s">
        <v>23</v>
      </c>
      <c r="C15" s="21">
        <v>22</v>
      </c>
      <c r="D15" s="37">
        <f>[1]Reference!B57</f>
        <v>2727.0936000000002</v>
      </c>
      <c r="E15" s="38">
        <f>[1]Reference!C57</f>
        <v>37.424900000000001</v>
      </c>
      <c r="F15" s="39">
        <f>[1]Reference!D57</f>
        <v>38.904299999999999</v>
      </c>
      <c r="G15" s="38">
        <f>[1]Reference!E57</f>
        <v>45.584699999999998</v>
      </c>
      <c r="H15" s="39">
        <f>[1]Reference!F57</f>
        <v>49.255800000000001</v>
      </c>
      <c r="I15" s="40">
        <f>[1]Reference!G57</f>
        <v>51.205199999999998</v>
      </c>
      <c r="J15" s="38">
        <f>[1]Reference!H57</f>
        <v>44.905500000000004</v>
      </c>
      <c r="K15" s="39">
        <f>[1]Reference!I57</f>
        <v>49.0747</v>
      </c>
      <c r="L15" s="40">
        <f>[1]Reference!J57</f>
        <v>51.055399999999999</v>
      </c>
      <c r="M15" s="39">
        <f>[1]Reference!K57</f>
        <v>20614.724999999999</v>
      </c>
      <c r="N15" s="39">
        <f>[1]Reference!L57</f>
        <v>11.276999999999999</v>
      </c>
      <c r="O15" s="28">
        <f t="shared" si="0"/>
        <v>5.7263124999999997</v>
      </c>
      <c r="Q15" s="37">
        <f>[1]Test!B57</f>
        <v>2380.7568000000001</v>
      </c>
      <c r="R15" s="38">
        <f>[1]Test!C57</f>
        <v>37.786299999999997</v>
      </c>
      <c r="S15" s="39">
        <f>[1]Test!D57</f>
        <v>39.128900000000002</v>
      </c>
      <c r="T15" s="38">
        <f>[1]Test!E57</f>
        <v>46.038200000000003</v>
      </c>
      <c r="U15" s="39">
        <f>[1]Test!F57</f>
        <v>50.012500000000003</v>
      </c>
      <c r="V15" s="40">
        <f>[1]Test!G57</f>
        <v>51.953400000000002</v>
      </c>
      <c r="W15" s="38">
        <f>[1]Test!H57</f>
        <v>45.333599999999997</v>
      </c>
      <c r="X15" s="39">
        <f>[1]Test!I57</f>
        <v>49.808399999999999</v>
      </c>
      <c r="Y15" s="40">
        <f>[1]Test!J57</f>
        <v>51.723399999999998</v>
      </c>
      <c r="Z15" s="39">
        <f>[1]Test!K57</f>
        <v>184856</v>
      </c>
      <c r="AA15" s="39">
        <f>[1]Test!L57</f>
        <v>145.126</v>
      </c>
      <c r="AB15" s="28">
        <f t="shared" si="1"/>
        <v>51.348888888888887</v>
      </c>
      <c r="AC15" s="27">
        <f t="shared" si="2"/>
        <v>8.9671824387664643</v>
      </c>
      <c r="AD15" s="28">
        <f t="shared" si="2"/>
        <v>12.869202802163697</v>
      </c>
      <c r="AE15" s="29">
        <f t="shared" si="3"/>
        <v>0.87300149873843713</v>
      </c>
      <c r="AF15" s="73">
        <v>-0.33033567192792868</v>
      </c>
      <c r="AG15" s="130">
        <v>-0.2187456815136799</v>
      </c>
      <c r="AH15" s="131">
        <v>-0.19721701170327832</v>
      </c>
      <c r="AI15" s="74">
        <v>-0.38005682107487881</v>
      </c>
      <c r="AJ15" s="74">
        <v>-0.37972247096601885</v>
      </c>
      <c r="AK15" s="74">
        <f>AVERAGE(AI15:AJ15)</f>
        <v>-0.37988964602044883</v>
      </c>
      <c r="AL15" s="74">
        <v>-0.19638597208657049</v>
      </c>
      <c r="AM15" s="74">
        <v>-0.3858369710943268</v>
      </c>
      <c r="AN15" s="77">
        <v>-0.36697635560718966</v>
      </c>
      <c r="AO15" s="73">
        <v>-0.32936588398141209</v>
      </c>
      <c r="AP15" s="74">
        <v>-0.21843969233980298</v>
      </c>
      <c r="AQ15" s="75">
        <v>-0.19704635403050863</v>
      </c>
      <c r="AR15" s="74">
        <v>-0.37865027289690723</v>
      </c>
      <c r="AS15" s="76">
        <v>-0.37954694915725273</v>
      </c>
      <c r="AT15" s="74"/>
      <c r="AU15" s="74">
        <v>-0.19620619079047796</v>
      </c>
      <c r="AV15" s="74">
        <v>-0.38414854098281837</v>
      </c>
      <c r="AW15" s="77">
        <v>-0.3668541543382714</v>
      </c>
      <c r="AX15" s="30"/>
      <c r="AY15" s="4"/>
      <c r="AZ15" s="31"/>
      <c r="BA15" s="31"/>
      <c r="BB15" s="31"/>
      <c r="BC15" s="31"/>
      <c r="BD15" s="31"/>
      <c r="BE15" s="31"/>
      <c r="BF15" s="31"/>
      <c r="BG15" s="31"/>
      <c r="BH15" s="31"/>
      <c r="BI15" s="32"/>
      <c r="BJ15" s="32"/>
      <c r="BK15" s="32"/>
      <c r="BL15" s="32"/>
      <c r="BM15" s="29"/>
      <c r="BN15" s="33"/>
      <c r="BO15" s="33"/>
      <c r="BP15" s="33"/>
      <c r="BQ15" s="33"/>
      <c r="BR15" s="33"/>
      <c r="BS15" s="33"/>
      <c r="BT15" s="33"/>
      <c r="BU15" s="33"/>
      <c r="BV15" s="30"/>
      <c r="BW15" s="30"/>
      <c r="BX15" s="30"/>
      <c r="BY15" s="30"/>
      <c r="BZ15" s="30"/>
      <c r="CA15" s="30"/>
      <c r="CB15" s="30"/>
      <c r="CC15" s="30"/>
      <c r="CD15" s="34"/>
    </row>
    <row r="16" spans="1:82" ht="12.75" hidden="1" thickBot="1">
      <c r="A16" s="35"/>
      <c r="B16" s="35"/>
      <c r="C16" s="36">
        <v>27</v>
      </c>
      <c r="D16" s="37">
        <f>[1]Reference!B58</f>
        <v>1407.8456000000001</v>
      </c>
      <c r="E16" s="38">
        <f>[1]Reference!C58</f>
        <v>36.648200000000003</v>
      </c>
      <c r="F16" s="39">
        <f>[1]Reference!D58</f>
        <v>37.636299999999999</v>
      </c>
      <c r="G16" s="38">
        <f>[1]Reference!E58</f>
        <v>42.487400000000001</v>
      </c>
      <c r="H16" s="39">
        <f>[1]Reference!F58</f>
        <v>47.841000000000001</v>
      </c>
      <c r="I16" s="40">
        <f>[1]Reference!G58</f>
        <v>50.093699999999998</v>
      </c>
      <c r="J16" s="38">
        <f>[1]Reference!H58</f>
        <v>41.9026</v>
      </c>
      <c r="K16" s="39">
        <f>[1]Reference!I58</f>
        <v>47.672400000000003</v>
      </c>
      <c r="L16" s="40">
        <f>[1]Reference!J58</f>
        <v>49.950899999999997</v>
      </c>
      <c r="M16" s="39">
        <f>[1]Reference!K58</f>
        <v>13695.626</v>
      </c>
      <c r="N16" s="39">
        <f>[1]Reference!L58</f>
        <v>8.4619999999999997</v>
      </c>
      <c r="O16" s="28">
        <f t="shared" si="0"/>
        <v>3.8043405555555556</v>
      </c>
      <c r="Q16" s="37">
        <f>[1]Test!B58</f>
        <v>1246.6376</v>
      </c>
      <c r="R16" s="38">
        <f>[1]Test!C58</f>
        <v>37.038899999999998</v>
      </c>
      <c r="S16" s="39">
        <f>[1]Test!D58</f>
        <v>37.918100000000003</v>
      </c>
      <c r="T16" s="38">
        <f>[1]Test!E58</f>
        <v>43.051200000000001</v>
      </c>
      <c r="U16" s="39">
        <f>[1]Test!F58</f>
        <v>48.658099999999997</v>
      </c>
      <c r="V16" s="40">
        <f>[1]Test!G58</f>
        <v>50.849600000000002</v>
      </c>
      <c r="W16" s="38">
        <f>[1]Test!H58</f>
        <v>42.441699999999997</v>
      </c>
      <c r="X16" s="39">
        <f>[1]Test!I58</f>
        <v>48.481900000000003</v>
      </c>
      <c r="Y16" s="40">
        <f>[1]Test!J58</f>
        <v>50.643900000000002</v>
      </c>
      <c r="Z16" s="39">
        <f>[1]Test!K58</f>
        <v>177559.93299999999</v>
      </c>
      <c r="AA16" s="39">
        <f>[1]Test!L58</f>
        <v>121.246</v>
      </c>
      <c r="AB16" s="28">
        <f t="shared" si="1"/>
        <v>49.322203611111107</v>
      </c>
      <c r="AC16" s="27">
        <f t="shared" si="2"/>
        <v>12.96471829765211</v>
      </c>
      <c r="AD16" s="28">
        <f t="shared" si="2"/>
        <v>14.32829118411723</v>
      </c>
      <c r="AE16" s="29">
        <f t="shared" si="3"/>
        <v>0.88549312509837719</v>
      </c>
      <c r="AF16" s="63"/>
      <c r="AG16" s="64"/>
      <c r="AH16" s="65"/>
      <c r="AI16" s="64"/>
      <c r="AJ16" s="66"/>
      <c r="AK16" s="73"/>
      <c r="AL16" s="64"/>
      <c r="AM16" s="64"/>
      <c r="AN16" s="64"/>
      <c r="AO16" s="63"/>
      <c r="AP16" s="64"/>
      <c r="AQ16" s="65"/>
      <c r="AR16" s="64"/>
      <c r="AS16" s="66"/>
      <c r="AT16" s="64"/>
      <c r="AU16" s="64"/>
      <c r="AV16" s="64"/>
      <c r="AW16" s="64"/>
      <c r="AX16" s="29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2"/>
      <c r="BJ16" s="32"/>
      <c r="BK16" s="32"/>
      <c r="BL16" s="32"/>
      <c r="BM16" s="29"/>
      <c r="BN16" s="44"/>
      <c r="BO16" s="44"/>
      <c r="BP16" s="44"/>
      <c r="BQ16" s="44"/>
      <c r="BR16" s="44"/>
      <c r="BS16" s="44"/>
      <c r="BT16" s="44"/>
      <c r="BU16" s="44"/>
      <c r="BV16" s="29"/>
      <c r="BW16" s="29"/>
      <c r="BX16" s="29"/>
      <c r="BY16" s="29"/>
      <c r="BZ16" s="29"/>
      <c r="CA16" s="29"/>
      <c r="CB16" s="29"/>
      <c r="CC16" s="29"/>
      <c r="CD16" s="34"/>
    </row>
    <row r="17" spans="1:82" ht="12.75" hidden="1" thickBot="1">
      <c r="A17" s="35"/>
      <c r="B17" s="35"/>
      <c r="C17" s="36">
        <v>32</v>
      </c>
      <c r="D17" s="37">
        <f>[1]Reference!B59</f>
        <v>743.99440000000004</v>
      </c>
      <c r="E17" s="38">
        <f>[1]Reference!C59</f>
        <v>35.745399999999997</v>
      </c>
      <c r="F17" s="39">
        <f>[1]Reference!D59</f>
        <v>36.259</v>
      </c>
      <c r="G17" s="38">
        <f>[1]Reference!E59</f>
        <v>39.391199999999998</v>
      </c>
      <c r="H17" s="39">
        <f>[1]Reference!F59</f>
        <v>46.411499999999997</v>
      </c>
      <c r="I17" s="40">
        <f>[1]Reference!G59</f>
        <v>48.8992</v>
      </c>
      <c r="J17" s="38">
        <f>[1]Reference!H59</f>
        <v>38.876100000000001</v>
      </c>
      <c r="K17" s="39">
        <f>[1]Reference!I59</f>
        <v>46.2667</v>
      </c>
      <c r="L17" s="40">
        <f>[1]Reference!J59</f>
        <v>48.769100000000002</v>
      </c>
      <c r="M17" s="39">
        <f>[1]Reference!K59</f>
        <v>9145.93</v>
      </c>
      <c r="N17" s="39">
        <f>[1]Reference!L59</f>
        <v>7.0229999999999997</v>
      </c>
      <c r="O17" s="28">
        <f t="shared" si="0"/>
        <v>2.5405361111111113</v>
      </c>
      <c r="Q17" s="37">
        <f>[1]Test!B59</f>
        <v>674.76319999999998</v>
      </c>
      <c r="R17" s="38">
        <f>[1]Test!C59</f>
        <v>36.167700000000004</v>
      </c>
      <c r="S17" s="39">
        <f>[1]Test!D59</f>
        <v>36.578299999999999</v>
      </c>
      <c r="T17" s="38">
        <f>[1]Test!E59</f>
        <v>39.938499999999998</v>
      </c>
      <c r="U17" s="39">
        <f>[1]Test!F59</f>
        <v>47.210999999999999</v>
      </c>
      <c r="V17" s="40">
        <f>[1]Test!G59</f>
        <v>49.617400000000004</v>
      </c>
      <c r="W17" s="38">
        <f>[1]Test!H59</f>
        <v>39.409700000000001</v>
      </c>
      <c r="X17" s="39">
        <f>[1]Test!I59</f>
        <v>47.078499999999998</v>
      </c>
      <c r="Y17" s="40">
        <f>[1]Test!J59</f>
        <v>49.443199999999997</v>
      </c>
      <c r="Z17" s="39">
        <f>[1]Test!K59</f>
        <v>135202.35800000001</v>
      </c>
      <c r="AA17" s="39">
        <f>[1]Test!L59</f>
        <v>85.94</v>
      </c>
      <c r="AB17" s="28">
        <f t="shared" si="1"/>
        <v>37.556210555555559</v>
      </c>
      <c r="AC17" s="27">
        <f t="shared" si="2"/>
        <v>14.782789503090447</v>
      </c>
      <c r="AD17" s="28">
        <f t="shared" si="2"/>
        <v>12.236935782429162</v>
      </c>
      <c r="AE17" s="29">
        <f t="shared" si="3"/>
        <v>0.90694661142610744</v>
      </c>
      <c r="AF17" s="63"/>
      <c r="AG17" s="64"/>
      <c r="AH17" s="65"/>
      <c r="AI17" s="64"/>
      <c r="AJ17" s="66"/>
      <c r="AK17" s="58"/>
      <c r="AL17" s="64"/>
      <c r="AM17" s="64"/>
      <c r="AN17" s="64"/>
      <c r="AO17" s="63"/>
      <c r="AP17" s="64"/>
      <c r="AQ17" s="65"/>
      <c r="AR17" s="64"/>
      <c r="AS17" s="66"/>
      <c r="AT17" s="64"/>
      <c r="AU17" s="64"/>
      <c r="AV17" s="64"/>
      <c r="AW17" s="64"/>
      <c r="AX17" s="29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2"/>
      <c r="BJ17" s="32"/>
      <c r="BK17" s="32"/>
      <c r="BL17" s="32"/>
      <c r="BM17" s="29"/>
      <c r="BN17" s="44"/>
      <c r="BO17" s="44"/>
      <c r="BP17" s="44"/>
      <c r="BQ17" s="44"/>
      <c r="BR17" s="44"/>
      <c r="BS17" s="44"/>
      <c r="BT17" s="44"/>
      <c r="BU17" s="44"/>
      <c r="BV17" s="29"/>
      <c r="BW17" s="29"/>
      <c r="BX17" s="29"/>
      <c r="BY17" s="29"/>
      <c r="BZ17" s="29"/>
      <c r="CA17" s="29"/>
      <c r="CB17" s="29"/>
      <c r="CC17" s="29"/>
      <c r="CD17" s="34"/>
    </row>
    <row r="18" spans="1:82" ht="12.75" hidden="1" thickBot="1">
      <c r="A18" s="35"/>
      <c r="B18" s="35"/>
      <c r="C18" s="46">
        <v>37</v>
      </c>
      <c r="D18" s="47">
        <f>[1]Reference!B60</f>
        <v>402.48320000000001</v>
      </c>
      <c r="E18" s="48">
        <f>[1]Reference!C60</f>
        <v>34.777099999999997</v>
      </c>
      <c r="F18" s="49">
        <f>[1]Reference!D60</f>
        <v>34.876300000000001</v>
      </c>
      <c r="G18" s="48">
        <f>[1]Reference!E60</f>
        <v>36.4771</v>
      </c>
      <c r="H18" s="49">
        <f>[1]Reference!F60</f>
        <v>45.127699999999997</v>
      </c>
      <c r="I18" s="50">
        <f>[1]Reference!G60</f>
        <v>47.3598</v>
      </c>
      <c r="J18" s="48">
        <f>[1]Reference!H60</f>
        <v>36.012599999999999</v>
      </c>
      <c r="K18" s="49">
        <f>[1]Reference!I60</f>
        <v>45.064999999999998</v>
      </c>
      <c r="L18" s="50">
        <f>[1]Reference!J60</f>
        <v>47.29</v>
      </c>
      <c r="M18" s="49">
        <f>[1]Reference!K60</f>
        <v>6243.2359999999999</v>
      </c>
      <c r="N18" s="49">
        <f>[1]Reference!L60</f>
        <v>6.4539999999999997</v>
      </c>
      <c r="O18" s="51">
        <f t="shared" si="0"/>
        <v>1.7342322222222222</v>
      </c>
      <c r="Q18" s="47">
        <f>[1]Test!B60</f>
        <v>372.07119999999998</v>
      </c>
      <c r="R18" s="48">
        <f>[1]Test!C60</f>
        <v>35.233800000000002</v>
      </c>
      <c r="S18" s="49">
        <f>[1]Test!D60</f>
        <v>35.188299999999998</v>
      </c>
      <c r="T18" s="48">
        <f>[1]Test!E60</f>
        <v>36.935200000000002</v>
      </c>
      <c r="U18" s="49">
        <f>[1]Test!F60</f>
        <v>45.983600000000003</v>
      </c>
      <c r="V18" s="50">
        <f>[1]Test!G60</f>
        <v>48.191499999999998</v>
      </c>
      <c r="W18" s="48">
        <f>[1]Test!H60</f>
        <v>36.471600000000002</v>
      </c>
      <c r="X18" s="49">
        <f>[1]Test!I60</f>
        <v>45.896999999999998</v>
      </c>
      <c r="Y18" s="50">
        <f>[1]Test!J60</f>
        <v>48.048999999999999</v>
      </c>
      <c r="Z18" s="49">
        <f>[1]Test!K60</f>
        <v>106296.18399999999</v>
      </c>
      <c r="AA18" s="49">
        <f>[1]Test!L60</f>
        <v>67.171000000000006</v>
      </c>
      <c r="AB18" s="51">
        <f t="shared" si="1"/>
        <v>29.526717777777776</v>
      </c>
      <c r="AC18" s="27">
        <f t="shared" si="2"/>
        <v>17.02581545852183</v>
      </c>
      <c r="AD18" s="28">
        <f t="shared" si="2"/>
        <v>10.407654167957856</v>
      </c>
      <c r="AE18" s="29">
        <f t="shared" si="3"/>
        <v>0.92443908217783988</v>
      </c>
      <c r="AF18" s="68"/>
      <c r="AG18" s="69"/>
      <c r="AH18" s="70"/>
      <c r="AI18" s="69"/>
      <c r="AJ18" s="71"/>
      <c r="AK18" s="58"/>
      <c r="AL18" s="69"/>
      <c r="AM18" s="69"/>
      <c r="AN18" s="69"/>
      <c r="AO18" s="68"/>
      <c r="AP18" s="69"/>
      <c r="AQ18" s="70"/>
      <c r="AR18" s="69"/>
      <c r="AS18" s="71"/>
      <c r="AT18" s="69"/>
      <c r="AU18" s="69"/>
      <c r="AV18" s="69"/>
      <c r="AW18" s="69"/>
      <c r="AX18" s="29"/>
      <c r="AY18" s="59"/>
      <c r="AZ18" s="31"/>
      <c r="BA18" s="31"/>
      <c r="BB18" s="31"/>
      <c r="BC18" s="31"/>
      <c r="BD18" s="31"/>
      <c r="BE18" s="31"/>
      <c r="BF18" s="31"/>
      <c r="BG18" s="31"/>
      <c r="BH18" s="31"/>
      <c r="BI18" s="32"/>
      <c r="BJ18" s="32"/>
      <c r="BK18" s="32"/>
      <c r="BL18" s="32"/>
      <c r="BM18" s="29"/>
      <c r="BN18" s="44"/>
      <c r="BO18" s="44"/>
      <c r="BP18" s="44"/>
      <c r="BQ18" s="44"/>
      <c r="BR18" s="44"/>
      <c r="BS18" s="44"/>
      <c r="BT18" s="44"/>
      <c r="BU18" s="44"/>
      <c r="BV18" s="29"/>
      <c r="BW18" s="29"/>
      <c r="BX18" s="29"/>
      <c r="BY18" s="29"/>
      <c r="BZ18" s="29"/>
      <c r="CA18" s="29"/>
      <c r="CB18" s="29"/>
      <c r="CC18" s="29"/>
      <c r="CD18" s="34"/>
    </row>
    <row r="19" spans="1:82" ht="12.75" thickBot="1">
      <c r="A19" s="35"/>
      <c r="B19" s="20" t="s">
        <v>24</v>
      </c>
      <c r="C19" s="21">
        <v>22</v>
      </c>
      <c r="D19" s="37">
        <f>[1]Reference!B61</f>
        <v>5072.8711999999996</v>
      </c>
      <c r="E19" s="38">
        <f>[1]Reference!C61</f>
        <v>35.526000000000003</v>
      </c>
      <c r="F19" s="39">
        <f>[1]Reference!D61</f>
        <v>35.851300000000002</v>
      </c>
      <c r="G19" s="38">
        <f>[1]Reference!E61</f>
        <v>44.008800000000001</v>
      </c>
      <c r="H19" s="39">
        <f>[1]Reference!F61</f>
        <v>49.628</v>
      </c>
      <c r="I19" s="40">
        <f>[1]Reference!G61</f>
        <v>50.760100000000001</v>
      </c>
      <c r="J19" s="38">
        <f>[1]Reference!H61</f>
        <v>45.866700000000002</v>
      </c>
      <c r="K19" s="39">
        <f>[1]Reference!I61</f>
        <v>51.332900000000002</v>
      </c>
      <c r="L19" s="40">
        <f>[1]Reference!J61</f>
        <v>52.563099999999999</v>
      </c>
      <c r="M19" s="39">
        <f>[1]Reference!K61</f>
        <v>65923.48</v>
      </c>
      <c r="N19" s="39">
        <f>[1]Reference!L61</f>
        <v>25.873999999999999</v>
      </c>
      <c r="O19" s="28">
        <f t="shared" si="0"/>
        <v>18.312077777777777</v>
      </c>
      <c r="Q19" s="37">
        <f>[1]Test!B61</f>
        <v>4367.6304</v>
      </c>
      <c r="R19" s="38">
        <f>[1]Test!C61</f>
        <v>35.874299999999998</v>
      </c>
      <c r="S19" s="39">
        <f>[1]Test!D61</f>
        <v>36.018099999999997</v>
      </c>
      <c r="T19" s="38">
        <f>[1]Test!E61</f>
        <v>44.351900000000001</v>
      </c>
      <c r="U19" s="39">
        <f>[1]Test!F61</f>
        <v>50.166699999999999</v>
      </c>
      <c r="V19" s="40">
        <f>[1]Test!G61</f>
        <v>51.638300000000001</v>
      </c>
      <c r="W19" s="38">
        <f>[1]Test!H61</f>
        <v>46.202500000000001</v>
      </c>
      <c r="X19" s="39">
        <f>[1]Test!I61</f>
        <v>51.797499999999999</v>
      </c>
      <c r="Y19" s="40">
        <f>[1]Test!J61</f>
        <v>53.290199999999999</v>
      </c>
      <c r="Z19" s="39">
        <f>[1]Test!K61</f>
        <v>568504.84</v>
      </c>
      <c r="AA19" s="39">
        <f>[1]Test!L61</f>
        <v>344.51</v>
      </c>
      <c r="AB19" s="28">
        <f t="shared" si="1"/>
        <v>157.9180111111111</v>
      </c>
      <c r="AC19" s="27">
        <f t="shared" ref="AC19:AD30" si="4">Z19/M19</f>
        <v>8.6237079717272209</v>
      </c>
      <c r="AD19" s="28">
        <f t="shared" si="4"/>
        <v>13.314910721187292</v>
      </c>
      <c r="AE19" s="29">
        <f t="shared" si="3"/>
        <v>0.86097798028067429</v>
      </c>
      <c r="AF19" s="73">
        <v>-0.47413840374795269</v>
      </c>
      <c r="AG19" s="130">
        <v>-0.24150136522353571</v>
      </c>
      <c r="AH19" s="131">
        <v>-0.2370722106000448</v>
      </c>
      <c r="AI19" s="74">
        <v>-0.5031730180809133</v>
      </c>
      <c r="AJ19" s="74">
        <v>-0.50122168300450143</v>
      </c>
      <c r="AK19" s="139">
        <f>AVERAGE(AI19:AJ19)</f>
        <v>-0.50219735054270731</v>
      </c>
      <c r="AL19" s="74">
        <v>-0.23876755614281642</v>
      </c>
      <c r="AM19" s="74">
        <v>-0.47145601193266662</v>
      </c>
      <c r="AN19" s="77">
        <v>-0.4668435037009625</v>
      </c>
      <c r="AO19" s="73">
        <v>-0.47193417113825675</v>
      </c>
      <c r="AP19" s="74">
        <v>-0.24123968047854694</v>
      </c>
      <c r="AQ19" s="75">
        <v>-0.23692585898987917</v>
      </c>
      <c r="AR19" s="74">
        <v>-0.50070680389421918</v>
      </c>
      <c r="AS19" s="76">
        <v>-0.49979296967044817</v>
      </c>
      <c r="AT19" s="74"/>
      <c r="AU19" s="74">
        <v>-0.23864019128268066</v>
      </c>
      <c r="AV19" s="74">
        <v>-0.46957870344109864</v>
      </c>
      <c r="AW19" s="77">
        <v>-0.46567449893514845</v>
      </c>
      <c r="AX19" s="30"/>
      <c r="AY19" s="4"/>
      <c r="AZ19" s="31"/>
      <c r="BA19" s="31"/>
      <c r="BB19" s="31"/>
      <c r="BC19" s="31"/>
      <c r="BD19" s="31"/>
      <c r="BE19" s="31"/>
      <c r="BF19" s="31"/>
      <c r="BG19" s="31"/>
      <c r="BH19" s="31"/>
      <c r="BI19" s="32"/>
      <c r="BJ19" s="32"/>
      <c r="BK19" s="32"/>
      <c r="BL19" s="32"/>
      <c r="BM19" s="29"/>
      <c r="BN19" s="33"/>
      <c r="BO19" s="33"/>
      <c r="BP19" s="33"/>
      <c r="BQ19" s="33"/>
      <c r="BR19" s="33"/>
      <c r="BS19" s="33"/>
      <c r="BT19" s="33"/>
      <c r="BU19" s="33"/>
      <c r="BV19" s="30"/>
      <c r="BW19" s="30"/>
      <c r="BX19" s="30"/>
      <c r="BY19" s="30"/>
      <c r="BZ19" s="30"/>
      <c r="CA19" s="30"/>
      <c r="CB19" s="30"/>
      <c r="CC19" s="30"/>
      <c r="CD19" s="34"/>
    </row>
    <row r="20" spans="1:82" ht="12.75" hidden="1" thickBot="1">
      <c r="A20" s="35"/>
      <c r="B20" s="35"/>
      <c r="C20" s="36">
        <v>27</v>
      </c>
      <c r="D20" s="37">
        <f>[1]Reference!B62</f>
        <v>2438.4016000000001</v>
      </c>
      <c r="E20" s="38">
        <f>[1]Reference!C62</f>
        <v>35.001199999999997</v>
      </c>
      <c r="F20" s="39">
        <f>[1]Reference!D62</f>
        <v>34.5501</v>
      </c>
      <c r="G20" s="38">
        <f>[1]Reference!E62</f>
        <v>41.164499999999997</v>
      </c>
      <c r="H20" s="39">
        <f>[1]Reference!F62</f>
        <v>48.831800000000001</v>
      </c>
      <c r="I20" s="40">
        <f>[1]Reference!G62</f>
        <v>49.894199999999998</v>
      </c>
      <c r="J20" s="38">
        <f>[1]Reference!H62</f>
        <v>43.034399999999998</v>
      </c>
      <c r="K20" s="39">
        <f>[1]Reference!I62</f>
        <v>50.539200000000001</v>
      </c>
      <c r="L20" s="40">
        <f>[1]Reference!J62</f>
        <v>51.7072</v>
      </c>
      <c r="M20" s="39">
        <f>[1]Reference!K62</f>
        <v>43969.457000000002</v>
      </c>
      <c r="N20" s="39">
        <f>[1]Reference!L62</f>
        <v>21.234999999999999</v>
      </c>
      <c r="O20" s="28">
        <f t="shared" si="0"/>
        <v>12.213738055555556</v>
      </c>
      <c r="Q20" s="37">
        <f>[1]Test!B62</f>
        <v>2079.7608</v>
      </c>
      <c r="R20" s="38">
        <f>[1]Test!C62</f>
        <v>35.385199999999998</v>
      </c>
      <c r="S20" s="39">
        <f>[1]Test!D62</f>
        <v>34.749600000000001</v>
      </c>
      <c r="T20" s="38">
        <f>[1]Test!E62</f>
        <v>41.5839</v>
      </c>
      <c r="U20" s="39">
        <f>[1]Test!F62</f>
        <v>49.440899999999999</v>
      </c>
      <c r="V20" s="40">
        <f>[1]Test!G62</f>
        <v>50.744500000000002</v>
      </c>
      <c r="W20" s="38">
        <f>[1]Test!H62</f>
        <v>43.457599999999999</v>
      </c>
      <c r="X20" s="39">
        <f>[1]Test!I62</f>
        <v>51.073099999999997</v>
      </c>
      <c r="Y20" s="40">
        <f>[1]Test!J62</f>
        <v>52.425800000000002</v>
      </c>
      <c r="Z20" s="39">
        <f>[1]Test!K62</f>
        <v>510912.28499999997</v>
      </c>
      <c r="AA20" s="39">
        <f>[1]Test!L62</f>
        <v>298.47699999999998</v>
      </c>
      <c r="AB20" s="28">
        <f t="shared" si="1"/>
        <v>141.92007916666665</v>
      </c>
      <c r="AC20" s="27">
        <f t="shared" si="4"/>
        <v>11.619708767383685</v>
      </c>
      <c r="AD20" s="28">
        <f t="shared" si="4"/>
        <v>14.055898281139628</v>
      </c>
      <c r="AE20" s="29">
        <f t="shared" si="3"/>
        <v>0.85291971593194493</v>
      </c>
      <c r="AF20" s="63"/>
      <c r="AG20" s="64"/>
      <c r="AH20" s="65"/>
      <c r="AI20" s="64"/>
      <c r="AJ20" s="66"/>
      <c r="AK20" s="73"/>
      <c r="AL20" s="64"/>
      <c r="AM20" s="64"/>
      <c r="AN20" s="67"/>
      <c r="AO20" s="63"/>
      <c r="AP20" s="64"/>
      <c r="AQ20" s="65"/>
      <c r="AR20" s="64"/>
      <c r="AS20" s="66"/>
      <c r="AT20" s="64"/>
      <c r="AU20" s="64"/>
      <c r="AV20" s="64"/>
      <c r="AW20" s="67"/>
      <c r="AX20" s="29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2"/>
      <c r="BJ20" s="32"/>
      <c r="BK20" s="32"/>
      <c r="BL20" s="32"/>
      <c r="BM20" s="29"/>
      <c r="BN20" s="44"/>
      <c r="BO20" s="44"/>
      <c r="BP20" s="44"/>
      <c r="BQ20" s="44"/>
      <c r="BR20" s="44"/>
      <c r="BS20" s="44"/>
      <c r="BT20" s="44"/>
      <c r="BU20" s="44"/>
      <c r="BV20" s="29"/>
      <c r="BW20" s="29"/>
      <c r="BX20" s="29"/>
      <c r="BY20" s="29"/>
      <c r="BZ20" s="29"/>
      <c r="CA20" s="29"/>
      <c r="CB20" s="29"/>
      <c r="CC20" s="29"/>
      <c r="CD20" s="34"/>
    </row>
    <row r="21" spans="1:82" ht="12.75" hidden="1" thickBot="1">
      <c r="A21" s="35"/>
      <c r="B21" s="35"/>
      <c r="C21" s="36">
        <v>32</v>
      </c>
      <c r="D21" s="37">
        <f>[1]Reference!B63</f>
        <v>1194.7719999999999</v>
      </c>
      <c r="E21" s="38">
        <f>[1]Reference!C63</f>
        <v>34.388300000000001</v>
      </c>
      <c r="F21" s="39">
        <f>[1]Reference!D63</f>
        <v>33.274299999999997</v>
      </c>
      <c r="G21" s="38">
        <f>[1]Reference!E63</f>
        <v>38.377800000000001</v>
      </c>
      <c r="H21" s="39">
        <f>[1]Reference!F63</f>
        <v>47.862000000000002</v>
      </c>
      <c r="I21" s="40">
        <f>[1]Reference!G63</f>
        <v>48.7973</v>
      </c>
      <c r="J21" s="38">
        <f>[1]Reference!H63</f>
        <v>40.235700000000001</v>
      </c>
      <c r="K21" s="39">
        <f>[1]Reference!I63</f>
        <v>49.591999999999999</v>
      </c>
      <c r="L21" s="40">
        <f>[1]Reference!J63</f>
        <v>50.653300000000002</v>
      </c>
      <c r="M21" s="39">
        <f>[1]Reference!K63</f>
        <v>30690.334999999999</v>
      </c>
      <c r="N21" s="39">
        <f>[1]Reference!L63</f>
        <v>18.574999999999999</v>
      </c>
      <c r="O21" s="28">
        <f t="shared" si="0"/>
        <v>8.5250930555555549</v>
      </c>
      <c r="Q21" s="37">
        <f>[1]Test!B63</f>
        <v>1005.2888</v>
      </c>
      <c r="R21" s="38">
        <f>[1]Test!C63</f>
        <v>34.777200000000001</v>
      </c>
      <c r="S21" s="39">
        <f>[1]Test!D63</f>
        <v>33.453299999999999</v>
      </c>
      <c r="T21" s="38">
        <f>[1]Test!E63</f>
        <v>38.757199999999997</v>
      </c>
      <c r="U21" s="39">
        <f>[1]Test!F63</f>
        <v>48.561399999999999</v>
      </c>
      <c r="V21" s="40">
        <f>[1]Test!G63</f>
        <v>49.607999999999997</v>
      </c>
      <c r="W21" s="38">
        <f>[1]Test!H63</f>
        <v>40.637</v>
      </c>
      <c r="X21" s="39">
        <f>[1]Test!I63</f>
        <v>50.204799999999999</v>
      </c>
      <c r="Y21" s="40">
        <f>[1]Test!J63</f>
        <v>51.334099999999999</v>
      </c>
      <c r="Z21" s="39">
        <f>[1]Test!K63</f>
        <v>393382.20400000003</v>
      </c>
      <c r="AA21" s="39">
        <f>[1]Test!L63</f>
        <v>237.53899999999999</v>
      </c>
      <c r="AB21" s="28">
        <f t="shared" si="1"/>
        <v>109.27283444444446</v>
      </c>
      <c r="AC21" s="27">
        <f t="shared" si="4"/>
        <v>12.817787880125779</v>
      </c>
      <c r="AD21" s="28">
        <f t="shared" si="4"/>
        <v>12.788102288021534</v>
      </c>
      <c r="AE21" s="29">
        <f t="shared" si="3"/>
        <v>0.84140639385589899</v>
      </c>
      <c r="AF21" s="63"/>
      <c r="AG21" s="64"/>
      <c r="AH21" s="65"/>
      <c r="AI21" s="64"/>
      <c r="AJ21" s="66"/>
      <c r="AK21" s="73"/>
      <c r="AL21" s="64"/>
      <c r="AM21" s="64"/>
      <c r="AN21" s="67"/>
      <c r="AO21" s="63"/>
      <c r="AP21" s="64"/>
      <c r="AQ21" s="65"/>
      <c r="AR21" s="64"/>
      <c r="AS21" s="66"/>
      <c r="AT21" s="64"/>
      <c r="AU21" s="64"/>
      <c r="AV21" s="64"/>
      <c r="AW21" s="67"/>
      <c r="AX21" s="29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2"/>
      <c r="BJ21" s="32"/>
      <c r="BK21" s="32"/>
      <c r="BL21" s="32"/>
      <c r="BM21" s="29"/>
      <c r="BN21" s="44"/>
      <c r="BO21" s="44"/>
      <c r="BP21" s="44"/>
      <c r="BQ21" s="44"/>
      <c r="BR21" s="44"/>
      <c r="BS21" s="44"/>
      <c r="BT21" s="44"/>
      <c r="BU21" s="44"/>
      <c r="BV21" s="29"/>
      <c r="BW21" s="29"/>
      <c r="BX21" s="29"/>
      <c r="BY21" s="29"/>
      <c r="BZ21" s="29"/>
      <c r="CA21" s="29"/>
      <c r="CB21" s="29"/>
      <c r="CC21" s="29"/>
      <c r="CD21" s="34"/>
    </row>
    <row r="22" spans="1:82" ht="12.75" hidden="1" thickBot="1">
      <c r="A22" s="35"/>
      <c r="B22" s="45"/>
      <c r="C22" s="46">
        <v>37</v>
      </c>
      <c r="D22" s="47">
        <f>[1]Reference!B64</f>
        <v>618.3664</v>
      </c>
      <c r="E22" s="48">
        <f>[1]Reference!C64</f>
        <v>33.826999999999998</v>
      </c>
      <c r="F22" s="49">
        <f>[1]Reference!D64</f>
        <v>32.3245</v>
      </c>
      <c r="G22" s="48">
        <f>[1]Reference!E64</f>
        <v>36.154699999999998</v>
      </c>
      <c r="H22" s="49">
        <f>[1]Reference!F64</f>
        <v>46.980699999999999</v>
      </c>
      <c r="I22" s="50">
        <f>[1]Reference!G64</f>
        <v>47.5306</v>
      </c>
      <c r="J22" s="48">
        <f>[1]Reference!H64</f>
        <v>37.911700000000003</v>
      </c>
      <c r="K22" s="49">
        <f>[1]Reference!I64</f>
        <v>48.696399999999997</v>
      </c>
      <c r="L22" s="50">
        <f>[1]Reference!J64</f>
        <v>49.436999999999998</v>
      </c>
      <c r="M22" s="49">
        <f>[1]Reference!K64</f>
        <v>19714.116999999998</v>
      </c>
      <c r="N22" s="49">
        <f>[1]Reference!L64</f>
        <v>15.287000000000001</v>
      </c>
      <c r="O22" s="51">
        <f t="shared" si="0"/>
        <v>5.4761436111111106</v>
      </c>
      <c r="Q22" s="47">
        <f>[1]Test!B64</f>
        <v>511.75920000000002</v>
      </c>
      <c r="R22" s="48">
        <f>[1]Test!C64</f>
        <v>34.2151</v>
      </c>
      <c r="S22" s="49">
        <f>[1]Test!D64</f>
        <v>32.499000000000002</v>
      </c>
      <c r="T22" s="48">
        <f>[1]Test!E64</f>
        <v>36.514800000000001</v>
      </c>
      <c r="U22" s="49">
        <f>[1]Test!F64</f>
        <v>47.735100000000003</v>
      </c>
      <c r="V22" s="50">
        <f>[1]Test!G64</f>
        <v>48.320799999999998</v>
      </c>
      <c r="W22" s="48">
        <f>[1]Test!H64</f>
        <v>38.2988</v>
      </c>
      <c r="X22" s="49">
        <f>[1]Test!I64</f>
        <v>49.361800000000002</v>
      </c>
      <c r="Y22" s="50">
        <f>[1]Test!J64</f>
        <v>50.088200000000001</v>
      </c>
      <c r="Z22" s="49">
        <f>[1]Test!K64</f>
        <v>271056.092</v>
      </c>
      <c r="AA22" s="49">
        <f>[1]Test!L64</f>
        <v>172.20599999999999</v>
      </c>
      <c r="AB22" s="51">
        <f t="shared" si="1"/>
        <v>75.293358888888889</v>
      </c>
      <c r="AC22" s="27">
        <f t="shared" si="4"/>
        <v>13.749339724421846</v>
      </c>
      <c r="AD22" s="28">
        <f t="shared" si="4"/>
        <v>11.264865572054685</v>
      </c>
      <c r="AE22" s="29">
        <f t="shared" si="3"/>
        <v>0.82759865348440664</v>
      </c>
      <c r="AF22" s="68"/>
      <c r="AG22" s="69"/>
      <c r="AH22" s="70"/>
      <c r="AI22" s="69"/>
      <c r="AJ22" s="71"/>
      <c r="AK22" s="58"/>
      <c r="AL22" s="69"/>
      <c r="AM22" s="69"/>
      <c r="AN22" s="72"/>
      <c r="AO22" s="68"/>
      <c r="AP22" s="69"/>
      <c r="AQ22" s="70"/>
      <c r="AR22" s="69"/>
      <c r="AS22" s="71"/>
      <c r="AT22" s="69"/>
      <c r="AU22" s="69"/>
      <c r="AV22" s="69"/>
      <c r="AW22" s="72"/>
      <c r="AX22" s="29"/>
      <c r="AY22" s="59"/>
      <c r="AZ22" s="31"/>
      <c r="BA22" s="31"/>
      <c r="BB22" s="31"/>
      <c r="BC22" s="31"/>
      <c r="BD22" s="31"/>
      <c r="BE22" s="31"/>
      <c r="BF22" s="31"/>
      <c r="BG22" s="31"/>
      <c r="BH22" s="31"/>
      <c r="BI22" s="32"/>
      <c r="BJ22" s="32"/>
      <c r="BK22" s="32"/>
      <c r="BL22" s="32"/>
      <c r="BM22" s="29"/>
      <c r="BN22" s="44"/>
      <c r="BO22" s="44"/>
      <c r="BP22" s="44"/>
      <c r="BQ22" s="44"/>
      <c r="BR22" s="44"/>
      <c r="BS22" s="44"/>
      <c r="BT22" s="44"/>
      <c r="BU22" s="44"/>
      <c r="BV22" s="29"/>
      <c r="BW22" s="29"/>
      <c r="BX22" s="29"/>
      <c r="BY22" s="29"/>
      <c r="BZ22" s="29"/>
      <c r="CA22" s="29"/>
      <c r="CB22" s="29"/>
      <c r="CC22" s="29"/>
      <c r="CD22" s="34"/>
    </row>
    <row r="23" spans="1:82" ht="12.75" thickBot="1">
      <c r="A23" s="35"/>
      <c r="B23" s="20" t="s">
        <v>25</v>
      </c>
      <c r="C23" s="36">
        <v>22</v>
      </c>
      <c r="D23" s="37">
        <f>[1]Reference!B65</f>
        <v>1581.7575999999999</v>
      </c>
      <c r="E23" s="38">
        <f>[1]Reference!C65</f>
        <v>35.3508</v>
      </c>
      <c r="F23" s="39">
        <f>[1]Reference!D65</f>
        <v>38.312899999999999</v>
      </c>
      <c r="G23" s="38">
        <f>[1]Reference!E65</f>
        <v>47.042400000000001</v>
      </c>
      <c r="H23" s="39">
        <f>[1]Reference!F65</f>
        <v>49.594200000000001</v>
      </c>
      <c r="I23" s="40">
        <f>[1]Reference!G65</f>
        <v>50.774799999999999</v>
      </c>
      <c r="J23" s="38">
        <f>[1]Reference!H65</f>
        <v>46.834499999999998</v>
      </c>
      <c r="K23" s="39">
        <f>[1]Reference!I65</f>
        <v>49.731699999999996</v>
      </c>
      <c r="L23" s="40">
        <f>[1]Reference!J65</f>
        <v>50.873699999999999</v>
      </c>
      <c r="M23" s="39">
        <f>[1]Reference!K65</f>
        <v>23445.814999999999</v>
      </c>
      <c r="N23" s="39">
        <f>[1]Reference!L65</f>
        <v>17.795999999999999</v>
      </c>
      <c r="O23" s="28">
        <f t="shared" si="0"/>
        <v>6.5127263888888889</v>
      </c>
      <c r="Q23" s="37">
        <f>[1]Test!B65</f>
        <v>1364.4072000000001</v>
      </c>
      <c r="R23" s="38">
        <f>[1]Test!C65</f>
        <v>35.6205</v>
      </c>
      <c r="S23" s="39">
        <f>[1]Test!D65</f>
        <v>38.480600000000003</v>
      </c>
      <c r="T23" s="38">
        <f>[1]Test!E65</f>
        <v>47.397599999999997</v>
      </c>
      <c r="U23" s="39">
        <f>[1]Test!F65</f>
        <v>49.943100000000001</v>
      </c>
      <c r="V23" s="40">
        <f>[1]Test!G65</f>
        <v>51.348300000000002</v>
      </c>
      <c r="W23" s="38">
        <f>[1]Test!H65</f>
        <v>47.135800000000003</v>
      </c>
      <c r="X23" s="39">
        <f>[1]Test!I65</f>
        <v>50.0383</v>
      </c>
      <c r="Y23" s="40">
        <f>[1]Test!J65</f>
        <v>51.354399999999998</v>
      </c>
      <c r="Z23" s="39">
        <f>[1]Test!K65</f>
        <v>241252.98699999999</v>
      </c>
      <c r="AA23" s="39">
        <f>[1]Test!L65</f>
        <v>218.804</v>
      </c>
      <c r="AB23" s="28">
        <f t="shared" si="1"/>
        <v>67.014718611111107</v>
      </c>
      <c r="AC23" s="27">
        <f t="shared" si="4"/>
        <v>10.289810228392573</v>
      </c>
      <c r="AD23" s="28">
        <f t="shared" si="4"/>
        <v>12.295122499438076</v>
      </c>
      <c r="AE23" s="29">
        <f t="shared" si="3"/>
        <v>0.86258931204123834</v>
      </c>
      <c r="AF23" s="58">
        <v>-0.35074683289257114</v>
      </c>
      <c r="AG23" s="128">
        <v>-0.2160449565149517</v>
      </c>
      <c r="AH23" s="129">
        <v>-0.20683877203627465</v>
      </c>
      <c r="AI23" s="59">
        <v>-0.30952950866065554</v>
      </c>
      <c r="AJ23" s="59">
        <v>-0.34812410621912249</v>
      </c>
      <c r="AK23" s="74">
        <f>AVERAGE(AI23:AJ23)</f>
        <v>-0.32882680743988901</v>
      </c>
      <c r="AL23" s="59">
        <v>-0.20016158776755477</v>
      </c>
      <c r="AM23" s="59">
        <v>-0.30844288284420418</v>
      </c>
      <c r="AN23" s="62">
        <v>-0.33337638433957417</v>
      </c>
      <c r="AO23" s="58">
        <v>-0.34929622017736506</v>
      </c>
      <c r="AP23" s="59">
        <v>-0.21562209084773953</v>
      </c>
      <c r="AQ23" s="60">
        <v>-0.20622866440701693</v>
      </c>
      <c r="AR23" s="59">
        <v>-0.30769297613633428</v>
      </c>
      <c r="AS23" s="61">
        <v>-0.34737940111483134</v>
      </c>
      <c r="AT23" s="59"/>
      <c r="AU23" s="59">
        <v>-0.19945709984738735</v>
      </c>
      <c r="AV23" s="59">
        <v>-0.30655681783526822</v>
      </c>
      <c r="AW23" s="62">
        <v>-0.33253013529053332</v>
      </c>
      <c r="AX23" s="29"/>
      <c r="AY23" s="4"/>
      <c r="AZ23" s="31"/>
      <c r="BA23" s="31"/>
      <c r="BB23" s="31"/>
      <c r="BC23" s="31"/>
      <c r="BD23" s="31"/>
      <c r="BE23" s="31"/>
      <c r="BF23" s="31"/>
      <c r="BG23" s="31"/>
      <c r="BH23" s="31"/>
      <c r="BI23" s="32"/>
      <c r="BJ23" s="32"/>
      <c r="BK23" s="32"/>
      <c r="BL23" s="32"/>
      <c r="BM23" s="29"/>
      <c r="BN23" s="33"/>
      <c r="BO23" s="33"/>
      <c r="BP23" s="33"/>
      <c r="BQ23" s="33"/>
      <c r="BR23" s="33"/>
      <c r="BS23" s="33"/>
      <c r="BT23" s="33"/>
      <c r="BU23" s="33"/>
      <c r="BV23" s="30"/>
      <c r="BW23" s="30"/>
      <c r="BX23" s="30"/>
      <c r="BY23" s="30"/>
      <c r="BZ23" s="30"/>
      <c r="CA23" s="30"/>
      <c r="CB23" s="30"/>
      <c r="CC23" s="30"/>
      <c r="CD23" s="34"/>
    </row>
    <row r="24" spans="1:82" ht="12.75" hidden="1" thickBot="1">
      <c r="A24" s="35"/>
      <c r="B24" s="35"/>
      <c r="C24" s="36">
        <v>27</v>
      </c>
      <c r="D24" s="37">
        <f>[1]Reference!B66</f>
        <v>876.53120000000001</v>
      </c>
      <c r="E24" s="38">
        <f>[1]Reference!C66</f>
        <v>34.874899999999997</v>
      </c>
      <c r="F24" s="39">
        <f>[1]Reference!D66</f>
        <v>37.273899999999998</v>
      </c>
      <c r="G24" s="38">
        <f>[1]Reference!E66</f>
        <v>44.704999999999998</v>
      </c>
      <c r="H24" s="39">
        <f>[1]Reference!F66</f>
        <v>48.626800000000003</v>
      </c>
      <c r="I24" s="40">
        <f>[1]Reference!G66</f>
        <v>49.833199999999998</v>
      </c>
      <c r="J24" s="38">
        <f>[1]Reference!H66</f>
        <v>44.680300000000003</v>
      </c>
      <c r="K24" s="39">
        <f>[1]Reference!I66</f>
        <v>48.824800000000003</v>
      </c>
      <c r="L24" s="40">
        <f>[1]Reference!J66</f>
        <v>49.965299999999999</v>
      </c>
      <c r="M24" s="39">
        <f>[1]Reference!K66</f>
        <v>16635.936000000002</v>
      </c>
      <c r="N24" s="39">
        <f>[1]Reference!L66</f>
        <v>15.582000000000001</v>
      </c>
      <c r="O24" s="28">
        <f t="shared" si="0"/>
        <v>4.6210933333333335</v>
      </c>
      <c r="Q24" s="37">
        <f>[1]Test!B66</f>
        <v>762.3184</v>
      </c>
      <c r="R24" s="38">
        <f>[1]Test!C66</f>
        <v>35.160600000000002</v>
      </c>
      <c r="S24" s="39">
        <f>[1]Test!D66</f>
        <v>37.487400000000001</v>
      </c>
      <c r="T24" s="38">
        <f>[1]Test!E66</f>
        <v>45.1706</v>
      </c>
      <c r="U24" s="39">
        <f>[1]Test!F66</f>
        <v>49.024500000000003</v>
      </c>
      <c r="V24" s="40">
        <f>[1]Test!G66</f>
        <v>50.397199999999998</v>
      </c>
      <c r="W24" s="38">
        <f>[1]Test!H66</f>
        <v>45.086500000000001</v>
      </c>
      <c r="X24" s="39">
        <f>[1]Test!I66</f>
        <v>49.187399999999997</v>
      </c>
      <c r="Y24" s="40">
        <f>[1]Test!J66</f>
        <v>50.456800000000001</v>
      </c>
      <c r="Z24" s="39">
        <f>[1]Test!K66</f>
        <v>197200.55600000001</v>
      </c>
      <c r="AA24" s="39">
        <f>[1]Test!L66</f>
        <v>175.43199999999999</v>
      </c>
      <c r="AB24" s="28">
        <f t="shared" si="1"/>
        <v>54.777932222222226</v>
      </c>
      <c r="AC24" s="27">
        <f t="shared" si="4"/>
        <v>11.853890036605094</v>
      </c>
      <c r="AD24" s="28">
        <f t="shared" si="4"/>
        <v>11.258631754588627</v>
      </c>
      <c r="AE24" s="29">
        <f t="shared" si="3"/>
        <v>0.86969910483505886</v>
      </c>
      <c r="AF24" s="63"/>
      <c r="AG24" s="64"/>
      <c r="AH24" s="65"/>
      <c r="AI24" s="64"/>
      <c r="AJ24" s="66"/>
      <c r="AK24" s="73"/>
      <c r="AL24" s="64"/>
      <c r="AM24" s="64"/>
      <c r="AN24" s="67"/>
      <c r="AO24" s="63"/>
      <c r="AP24" s="64"/>
      <c r="AQ24" s="65"/>
      <c r="AR24" s="64"/>
      <c r="AS24" s="66"/>
      <c r="AT24" s="64"/>
      <c r="AU24" s="64"/>
      <c r="AV24" s="64"/>
      <c r="AW24" s="67"/>
      <c r="AX24" s="29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2"/>
      <c r="BJ24" s="32"/>
      <c r="BK24" s="32"/>
      <c r="BL24" s="32"/>
      <c r="BM24" s="29"/>
      <c r="BN24" s="44"/>
      <c r="BO24" s="44"/>
      <c r="BP24" s="44"/>
      <c r="BQ24" s="44"/>
      <c r="BR24" s="44"/>
      <c r="BS24" s="44"/>
      <c r="BT24" s="44"/>
      <c r="BU24" s="44"/>
      <c r="BV24" s="29"/>
      <c r="BW24" s="29"/>
      <c r="BX24" s="29"/>
      <c r="BY24" s="29"/>
      <c r="BZ24" s="29"/>
      <c r="CA24" s="29"/>
      <c r="CB24" s="29"/>
      <c r="CC24" s="29"/>
      <c r="CD24" s="34"/>
    </row>
    <row r="25" spans="1:82" ht="12.75" hidden="1" thickBot="1">
      <c r="A25" s="35"/>
      <c r="B25" s="35"/>
      <c r="C25" s="36">
        <v>32</v>
      </c>
      <c r="D25" s="37">
        <f>[1]Reference!B67</f>
        <v>501.60640000000001</v>
      </c>
      <c r="E25" s="38">
        <f>[1]Reference!C67</f>
        <v>34.3142</v>
      </c>
      <c r="F25" s="39">
        <f>[1]Reference!D67</f>
        <v>36.065100000000001</v>
      </c>
      <c r="G25" s="38">
        <f>[1]Reference!E67</f>
        <v>41.94</v>
      </c>
      <c r="H25" s="39">
        <f>[1]Reference!F67</f>
        <v>47.573300000000003</v>
      </c>
      <c r="I25" s="40">
        <f>[1]Reference!G67</f>
        <v>48.799399999999999</v>
      </c>
      <c r="J25" s="38">
        <f>[1]Reference!H67</f>
        <v>42.030299999999997</v>
      </c>
      <c r="K25" s="39">
        <f>[1]Reference!I67</f>
        <v>47.807400000000001</v>
      </c>
      <c r="L25" s="40">
        <f>[1]Reference!J67</f>
        <v>48.980600000000003</v>
      </c>
      <c r="M25" s="39">
        <f>[1]Reference!K67</f>
        <v>12184.76</v>
      </c>
      <c r="N25" s="39">
        <f>[1]Reference!L67</f>
        <v>14.461</v>
      </c>
      <c r="O25" s="28">
        <f t="shared" si="0"/>
        <v>3.3846555555555558</v>
      </c>
      <c r="Q25" s="37">
        <f>[1]Test!B67</f>
        <v>445.44479999999999</v>
      </c>
      <c r="R25" s="38">
        <f>[1]Test!C67</f>
        <v>34.620699999999999</v>
      </c>
      <c r="S25" s="39">
        <f>[1]Test!D67</f>
        <v>36.338200000000001</v>
      </c>
      <c r="T25" s="38">
        <f>[1]Test!E67</f>
        <v>42.492100000000001</v>
      </c>
      <c r="U25" s="39">
        <f>[1]Test!F67</f>
        <v>47.993299999999998</v>
      </c>
      <c r="V25" s="40">
        <f>[1]Test!G67</f>
        <v>49.357900000000001</v>
      </c>
      <c r="W25" s="38">
        <f>[1]Test!H67</f>
        <v>42.522300000000001</v>
      </c>
      <c r="X25" s="39">
        <f>[1]Test!I67</f>
        <v>48.219299999999997</v>
      </c>
      <c r="Y25" s="40">
        <f>[1]Test!J67</f>
        <v>49.468499999999999</v>
      </c>
      <c r="Z25" s="39">
        <f>[1]Test!K67</f>
        <v>153003.75399999999</v>
      </c>
      <c r="AA25" s="39">
        <f>[1]Test!L67</f>
        <v>138.518</v>
      </c>
      <c r="AB25" s="28">
        <f t="shared" si="1"/>
        <v>42.501042777777776</v>
      </c>
      <c r="AC25" s="27">
        <f t="shared" si="4"/>
        <v>12.55697724042164</v>
      </c>
      <c r="AD25" s="28">
        <f t="shared" si="4"/>
        <v>9.5787289952285448</v>
      </c>
      <c r="AE25" s="29">
        <f t="shared" si="3"/>
        <v>0.88803651628049396</v>
      </c>
      <c r="AF25" s="63"/>
      <c r="AG25" s="64"/>
      <c r="AH25" s="65"/>
      <c r="AI25" s="64"/>
      <c r="AJ25" s="66"/>
      <c r="AK25" s="58"/>
      <c r="AL25" s="64"/>
      <c r="AM25" s="64"/>
      <c r="AN25" s="67"/>
      <c r="AO25" s="63"/>
      <c r="AP25" s="64"/>
      <c r="AQ25" s="65"/>
      <c r="AR25" s="64"/>
      <c r="AS25" s="66"/>
      <c r="AT25" s="64"/>
      <c r="AU25" s="64"/>
      <c r="AV25" s="64"/>
      <c r="AW25" s="67"/>
      <c r="AX25" s="29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2"/>
      <c r="BJ25" s="32"/>
      <c r="BK25" s="32"/>
      <c r="BL25" s="32"/>
      <c r="BM25" s="29"/>
      <c r="BN25" s="44"/>
      <c r="BO25" s="44"/>
      <c r="BP25" s="44"/>
      <c r="BQ25" s="44"/>
      <c r="BR25" s="44"/>
      <c r="BS25" s="44"/>
      <c r="BT25" s="44"/>
      <c r="BU25" s="44"/>
      <c r="BV25" s="29"/>
      <c r="BW25" s="29"/>
      <c r="BX25" s="29"/>
      <c r="BY25" s="29"/>
      <c r="BZ25" s="29"/>
      <c r="CA25" s="29"/>
      <c r="CB25" s="29"/>
      <c r="CC25" s="29"/>
      <c r="CD25" s="34"/>
    </row>
    <row r="26" spans="1:82" ht="12.75" hidden="1" thickBot="1">
      <c r="A26" s="35"/>
      <c r="B26" s="45"/>
      <c r="C26" s="46">
        <v>37</v>
      </c>
      <c r="D26" s="47">
        <f>[1]Reference!B68</f>
        <v>282.3904</v>
      </c>
      <c r="E26" s="48">
        <f>[1]Reference!C68</f>
        <v>33.627400000000002</v>
      </c>
      <c r="F26" s="49">
        <f>[1]Reference!D68</f>
        <v>34.716200000000001</v>
      </c>
      <c r="G26" s="48">
        <f>[1]Reference!E68</f>
        <v>38.89</v>
      </c>
      <c r="H26" s="49">
        <f>[1]Reference!F68</f>
        <v>46.683700000000002</v>
      </c>
      <c r="I26" s="50">
        <f>[1]Reference!G68</f>
        <v>47.4101</v>
      </c>
      <c r="J26" s="48">
        <f>[1]Reference!H68</f>
        <v>39.069099999999999</v>
      </c>
      <c r="K26" s="49">
        <f>[1]Reference!I68</f>
        <v>46.943199999999997</v>
      </c>
      <c r="L26" s="50">
        <f>[1]Reference!J68</f>
        <v>47.699599999999997</v>
      </c>
      <c r="M26" s="49">
        <f>[1]Reference!K68</f>
        <v>8834.6080000000002</v>
      </c>
      <c r="N26" s="49">
        <f>[1]Reference!L68</f>
        <v>13.284000000000001</v>
      </c>
      <c r="O26" s="51">
        <f t="shared" si="0"/>
        <v>2.4540577777777779</v>
      </c>
      <c r="Q26" s="47">
        <f>[1]Test!B68</f>
        <v>255.38</v>
      </c>
      <c r="R26" s="48">
        <f>[1]Test!C68</f>
        <v>34.010399999999997</v>
      </c>
      <c r="S26" s="49">
        <f>[1]Test!D68</f>
        <v>35.032200000000003</v>
      </c>
      <c r="T26" s="48">
        <f>[1]Test!E68</f>
        <v>39.4724</v>
      </c>
      <c r="U26" s="49">
        <f>[1]Test!F68</f>
        <v>47.210099999999997</v>
      </c>
      <c r="V26" s="50">
        <f>[1]Test!G68</f>
        <v>48.172699999999999</v>
      </c>
      <c r="W26" s="48">
        <f>[1]Test!H68</f>
        <v>39.584200000000003</v>
      </c>
      <c r="X26" s="49">
        <f>[1]Test!I68</f>
        <v>47.47</v>
      </c>
      <c r="Y26" s="50">
        <f>[1]Test!J68</f>
        <v>48.373899999999999</v>
      </c>
      <c r="Z26" s="49">
        <f>[1]Test!K68</f>
        <v>119128.155</v>
      </c>
      <c r="AA26" s="49">
        <f>[1]Test!L68</f>
        <v>110.916</v>
      </c>
      <c r="AB26" s="51">
        <f t="shared" si="1"/>
        <v>33.091154166666669</v>
      </c>
      <c r="AC26" s="27">
        <f t="shared" si="4"/>
        <v>13.48426042219417</v>
      </c>
      <c r="AD26" s="28">
        <f t="shared" si="4"/>
        <v>8.3495934959349594</v>
      </c>
      <c r="AE26" s="29">
        <f t="shared" si="3"/>
        <v>0.90435085611975474</v>
      </c>
      <c r="AF26" s="68"/>
      <c r="AG26" s="69"/>
      <c r="AH26" s="70"/>
      <c r="AI26" s="69"/>
      <c r="AJ26" s="71"/>
      <c r="AK26" s="73"/>
      <c r="AL26" s="69"/>
      <c r="AM26" s="69"/>
      <c r="AN26" s="72"/>
      <c r="AO26" s="68"/>
      <c r="AP26" s="69"/>
      <c r="AQ26" s="70"/>
      <c r="AR26" s="69"/>
      <c r="AS26" s="71"/>
      <c r="AT26" s="69"/>
      <c r="AU26" s="69"/>
      <c r="AV26" s="69"/>
      <c r="AW26" s="72"/>
      <c r="AX26" s="29"/>
      <c r="AY26" s="59"/>
      <c r="AZ26" s="31"/>
      <c r="BA26" s="31"/>
      <c r="BB26" s="31"/>
      <c r="BC26" s="31"/>
      <c r="BD26" s="31"/>
      <c r="BE26" s="31"/>
      <c r="BF26" s="31"/>
      <c r="BG26" s="31"/>
      <c r="BH26" s="31"/>
      <c r="BI26" s="32"/>
      <c r="BJ26" s="32"/>
      <c r="BK26" s="32"/>
      <c r="BL26" s="32"/>
      <c r="BM26" s="29"/>
      <c r="BN26" s="44"/>
      <c r="BO26" s="44"/>
      <c r="BP26" s="44"/>
      <c r="BQ26" s="44"/>
      <c r="BR26" s="44"/>
      <c r="BS26" s="44"/>
      <c r="BT26" s="44"/>
      <c r="BU26" s="44"/>
      <c r="BV26" s="29"/>
      <c r="BW26" s="29"/>
      <c r="BX26" s="29"/>
      <c r="BY26" s="29"/>
      <c r="BZ26" s="29"/>
      <c r="CA26" s="29"/>
      <c r="CB26" s="29"/>
      <c r="CC26" s="29"/>
      <c r="CD26" s="34"/>
    </row>
    <row r="27" spans="1:82">
      <c r="A27" s="35"/>
      <c r="B27" s="35" t="s">
        <v>26</v>
      </c>
      <c r="C27" s="21">
        <v>22</v>
      </c>
      <c r="D27" s="37">
        <f>[1]Reference!B69</f>
        <v>6703.8504000000003</v>
      </c>
      <c r="E27" s="38">
        <f>[1]Reference!C69</f>
        <v>36.570700000000002</v>
      </c>
      <c r="F27" s="39">
        <f>[1]Reference!D69</f>
        <v>38.028599999999997</v>
      </c>
      <c r="G27" s="38">
        <f>[1]Reference!E69</f>
        <v>40.760399999999997</v>
      </c>
      <c r="H27" s="39">
        <f>[1]Reference!F69</f>
        <v>46.931100000000001</v>
      </c>
      <c r="I27" s="40">
        <f>[1]Reference!G69</f>
        <v>50.3431</v>
      </c>
      <c r="J27" s="38">
        <f>[1]Reference!H69</f>
        <v>38.383499999999998</v>
      </c>
      <c r="K27" s="39">
        <f>[1]Reference!I69</f>
        <v>44.548099999999998</v>
      </c>
      <c r="L27" s="40">
        <f>[1]Reference!J69</f>
        <v>47.8123</v>
      </c>
      <c r="M27" s="39">
        <f>[1]Reference!K69</f>
        <v>57553.635999999999</v>
      </c>
      <c r="N27" s="39">
        <f>[1]Reference!L69</f>
        <v>15.981</v>
      </c>
      <c r="O27" s="28">
        <f t="shared" si="0"/>
        <v>15.987121111111112</v>
      </c>
      <c r="Q27" s="37">
        <f>[1]Test!B69</f>
        <v>6352.8896000000004</v>
      </c>
      <c r="R27" s="38">
        <f>[1]Test!C69</f>
        <v>36.957700000000003</v>
      </c>
      <c r="S27" s="39">
        <f>[1]Test!D69</f>
        <v>38.144199999999998</v>
      </c>
      <c r="T27" s="38">
        <f>[1]Test!E69</f>
        <v>41.032899999999998</v>
      </c>
      <c r="U27" s="39">
        <f>[1]Test!F69</f>
        <v>47.995199999999997</v>
      </c>
      <c r="V27" s="40">
        <f>[1]Test!G69</f>
        <v>52.1629</v>
      </c>
      <c r="W27" s="38">
        <f>[1]Test!H69</f>
        <v>38.671500000000002</v>
      </c>
      <c r="X27" s="39">
        <f>[1]Test!I69</f>
        <v>45.654600000000002</v>
      </c>
      <c r="Y27" s="40">
        <f>[1]Test!J69</f>
        <v>49.667499999999997</v>
      </c>
      <c r="Z27" s="39">
        <f>[1]Test!K69</f>
        <v>532708.15800000005</v>
      </c>
      <c r="AA27" s="39">
        <f>[1]Test!L69</f>
        <v>236.96899999999999</v>
      </c>
      <c r="AB27" s="28">
        <f t="shared" si="1"/>
        <v>147.97448833333334</v>
      </c>
      <c r="AC27" s="27">
        <f t="shared" si="4"/>
        <v>9.2558558420183932</v>
      </c>
      <c r="AD27" s="28">
        <f t="shared" si="4"/>
        <v>14.828170953006696</v>
      </c>
      <c r="AE27" s="29">
        <f t="shared" si="3"/>
        <v>0.94764787710656551</v>
      </c>
      <c r="AF27" s="73">
        <v>-0.34033238221155571</v>
      </c>
      <c r="AG27" s="130">
        <v>-0.16652622521864091</v>
      </c>
      <c r="AH27" s="131">
        <v>-0.16207317010485689</v>
      </c>
      <c r="AI27" s="74">
        <v>-0.53471376249664082</v>
      </c>
      <c r="AJ27" s="74">
        <v>-0.7552633007239431</v>
      </c>
      <c r="AK27" s="74">
        <f>AVERAGE(AI27:AJ27)</f>
        <v>-0.6449885316102919</v>
      </c>
      <c r="AL27" s="74">
        <v>-0.16746525910805621</v>
      </c>
      <c r="AM27" s="74">
        <v>-0.53364590187187733</v>
      </c>
      <c r="AN27" s="77">
        <v>-0.76002850530337529</v>
      </c>
      <c r="AO27" s="73">
        <v>-0.33957830008962786</v>
      </c>
      <c r="AP27" s="74">
        <v>-0.16641605320835584</v>
      </c>
      <c r="AQ27" s="75">
        <v>-0.16207188101001724</v>
      </c>
      <c r="AR27" s="74">
        <v>-0.53385794204632964</v>
      </c>
      <c r="AS27" s="76">
        <v>-0.75561626042541052</v>
      </c>
      <c r="AT27" s="74"/>
      <c r="AU27" s="74">
        <v>-0.16751475111454628</v>
      </c>
      <c r="AV27" s="74">
        <v>-0.53288830634176798</v>
      </c>
      <c r="AW27" s="77">
        <v>-0.76055199457349687</v>
      </c>
      <c r="AX27" s="30"/>
      <c r="AY27" s="4"/>
      <c r="AZ27" s="31"/>
      <c r="BA27" s="31"/>
      <c r="BB27" s="31"/>
      <c r="BC27" s="31"/>
      <c r="BD27" s="31"/>
      <c r="BE27" s="31"/>
      <c r="BF27" s="31"/>
      <c r="BG27" s="31"/>
      <c r="BH27" s="31"/>
      <c r="BI27" s="32"/>
      <c r="BJ27" s="32"/>
      <c r="BK27" s="32"/>
      <c r="BL27" s="32"/>
      <c r="BM27" s="29"/>
      <c r="BN27" s="33"/>
      <c r="BO27" s="33"/>
      <c r="BP27" s="33"/>
      <c r="BQ27" s="33"/>
      <c r="BR27" s="33"/>
      <c r="BS27" s="33"/>
      <c r="BT27" s="33"/>
      <c r="BU27" s="33"/>
      <c r="BV27" s="30"/>
      <c r="BW27" s="30"/>
      <c r="BX27" s="30"/>
      <c r="BY27" s="30"/>
      <c r="BZ27" s="30"/>
      <c r="CA27" s="30"/>
      <c r="CB27" s="30"/>
      <c r="CC27" s="30"/>
      <c r="CD27" s="34"/>
    </row>
    <row r="28" spans="1:82" hidden="1">
      <c r="A28" s="35"/>
      <c r="B28" s="35"/>
      <c r="C28" s="36">
        <v>27</v>
      </c>
      <c r="D28" s="37">
        <f>[1]Reference!B70</f>
        <v>2309.6143999999999</v>
      </c>
      <c r="E28" s="38">
        <f>[1]Reference!C70</f>
        <v>35.615299999999998</v>
      </c>
      <c r="F28" s="39">
        <f>[1]Reference!D70</f>
        <v>36.716000000000001</v>
      </c>
      <c r="G28" s="38">
        <f>[1]Reference!E70</f>
        <v>37.850900000000003</v>
      </c>
      <c r="H28" s="39">
        <f>[1]Reference!F70</f>
        <v>45.801600000000001</v>
      </c>
      <c r="I28" s="40">
        <f>[1]Reference!G70</f>
        <v>49.5974</v>
      </c>
      <c r="J28" s="38">
        <f>[1]Reference!H70</f>
        <v>35.531300000000002</v>
      </c>
      <c r="K28" s="39">
        <f>[1]Reference!I70</f>
        <v>43.407699999999998</v>
      </c>
      <c r="L28" s="40">
        <f>[1]Reference!J70</f>
        <v>47.069899999999997</v>
      </c>
      <c r="M28" s="39">
        <f>[1]Reference!K70</f>
        <v>32510.116999999998</v>
      </c>
      <c r="N28" s="39">
        <f>[1]Reference!L70</f>
        <v>10.135999999999999</v>
      </c>
      <c r="O28" s="28">
        <f t="shared" si="0"/>
        <v>9.0305880555555547</v>
      </c>
      <c r="Q28" s="37">
        <f>[1]Test!B70</f>
        <v>2146.1095999999998</v>
      </c>
      <c r="R28" s="38">
        <f>[1]Test!C70</f>
        <v>35.9619</v>
      </c>
      <c r="S28" s="39">
        <f>[1]Test!D70</f>
        <v>36.856999999999999</v>
      </c>
      <c r="T28" s="38">
        <f>[1]Test!E70</f>
        <v>38.126800000000003</v>
      </c>
      <c r="U28" s="39">
        <f>[1]Test!F70</f>
        <v>46.673900000000003</v>
      </c>
      <c r="V28" s="40">
        <f>[1]Test!G70</f>
        <v>51.087000000000003</v>
      </c>
      <c r="W28" s="38">
        <f>[1]Test!H70</f>
        <v>35.812800000000003</v>
      </c>
      <c r="X28" s="39">
        <f>[1]Test!I70</f>
        <v>44.297199999999997</v>
      </c>
      <c r="Y28" s="40">
        <f>[1]Test!J70</f>
        <v>48.572800000000001</v>
      </c>
      <c r="Z28" s="39">
        <f>[1]Test!K70</f>
        <v>442486.44300000003</v>
      </c>
      <c r="AA28" s="39">
        <f>[1]Test!L70</f>
        <v>186.00800000000001</v>
      </c>
      <c r="AB28" s="28">
        <f t="shared" si="1"/>
        <v>122.91290083333334</v>
      </c>
      <c r="AC28" s="27">
        <f t="shared" si="4"/>
        <v>13.610730561197306</v>
      </c>
      <c r="AD28" s="28">
        <f t="shared" si="4"/>
        <v>18.351223362273089</v>
      </c>
      <c r="AE28" s="29">
        <f t="shared" si="3"/>
        <v>0.92920688405822194</v>
      </c>
      <c r="AF28" s="63"/>
      <c r="AG28" s="64"/>
      <c r="AH28" s="65"/>
      <c r="AI28" s="64"/>
      <c r="AJ28" s="66"/>
      <c r="AK28" s="73"/>
      <c r="AL28" s="64"/>
      <c r="AM28" s="64"/>
      <c r="AN28" s="64"/>
      <c r="AO28" s="63"/>
      <c r="AP28" s="64"/>
      <c r="AQ28" s="65"/>
      <c r="AR28" s="64"/>
      <c r="AS28" s="66"/>
      <c r="AT28" s="64"/>
      <c r="AU28" s="64"/>
      <c r="AV28" s="64"/>
      <c r="AW28" s="64"/>
      <c r="AX28" s="29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2"/>
      <c r="BJ28" s="32"/>
      <c r="BK28" s="32"/>
      <c r="BL28" s="32"/>
      <c r="BM28" s="29"/>
      <c r="BN28" s="44"/>
      <c r="BO28" s="44"/>
      <c r="BP28" s="44"/>
      <c r="BQ28" s="44"/>
      <c r="BR28" s="44"/>
      <c r="BS28" s="44"/>
      <c r="BT28" s="44"/>
      <c r="BU28" s="44"/>
      <c r="BV28" s="29"/>
      <c r="BW28" s="29"/>
      <c r="BX28" s="29"/>
      <c r="BY28" s="29"/>
      <c r="BZ28" s="29"/>
      <c r="CA28" s="29"/>
      <c r="CB28" s="29"/>
      <c r="CC28" s="29"/>
      <c r="CD28" s="34"/>
    </row>
    <row r="29" spans="1:82" hidden="1">
      <c r="A29" s="35"/>
      <c r="B29" s="35"/>
      <c r="C29" s="36">
        <v>32</v>
      </c>
      <c r="D29" s="37">
        <f>[1]Reference!B71</f>
        <v>917.43679999999995</v>
      </c>
      <c r="E29" s="38">
        <f>[1]Reference!C71</f>
        <v>34.716799999999999</v>
      </c>
      <c r="F29" s="39">
        <f>[1]Reference!D71</f>
        <v>35.529800000000002</v>
      </c>
      <c r="G29" s="38">
        <f>[1]Reference!E71</f>
        <v>35.582299999999996</v>
      </c>
      <c r="H29" s="39">
        <f>[1]Reference!F71</f>
        <v>44.781799999999997</v>
      </c>
      <c r="I29" s="40">
        <f>[1]Reference!G71</f>
        <v>48.840200000000003</v>
      </c>
      <c r="J29" s="38">
        <f>[1]Reference!H71</f>
        <v>33.347200000000001</v>
      </c>
      <c r="K29" s="39">
        <f>[1]Reference!I71</f>
        <v>42.376600000000003</v>
      </c>
      <c r="L29" s="40">
        <f>[1]Reference!J71</f>
        <v>46.331699999999998</v>
      </c>
      <c r="M29" s="39">
        <f>[1]Reference!K71</f>
        <v>18703.659</v>
      </c>
      <c r="N29" s="39">
        <f>[1]Reference!L71</f>
        <v>8.0640000000000001</v>
      </c>
      <c r="O29" s="28">
        <f t="shared" si="0"/>
        <v>5.1954608333333336</v>
      </c>
      <c r="Q29" s="37">
        <f>[1]Test!B71</f>
        <v>864.21680000000003</v>
      </c>
      <c r="R29" s="38">
        <f>[1]Test!C71</f>
        <v>35.038899999999998</v>
      </c>
      <c r="S29" s="39">
        <f>[1]Test!D71</f>
        <v>35.688299999999998</v>
      </c>
      <c r="T29" s="38">
        <f>[1]Test!E71</f>
        <v>35.8735</v>
      </c>
      <c r="U29" s="39">
        <f>[1]Test!F71</f>
        <v>45.529400000000003</v>
      </c>
      <c r="V29" s="40">
        <f>[1]Test!G71</f>
        <v>50.077599999999997</v>
      </c>
      <c r="W29" s="38">
        <f>[1]Test!H71</f>
        <v>33.6447</v>
      </c>
      <c r="X29" s="39">
        <f>[1]Test!I71</f>
        <v>43.131</v>
      </c>
      <c r="Y29" s="40">
        <f>[1]Test!J71</f>
        <v>47.564100000000003</v>
      </c>
      <c r="Z29" s="39">
        <f>[1]Test!K71</f>
        <v>291620.26</v>
      </c>
      <c r="AA29" s="39">
        <f>[1]Test!L71</f>
        <v>132.66399999999999</v>
      </c>
      <c r="AB29" s="28">
        <f t="shared" si="1"/>
        <v>81.005627777777775</v>
      </c>
      <c r="AC29" s="27">
        <f t="shared" si="4"/>
        <v>15.591615522930567</v>
      </c>
      <c r="AD29" s="28">
        <f t="shared" si="4"/>
        <v>16.451388888888886</v>
      </c>
      <c r="AE29" s="29">
        <f t="shared" si="3"/>
        <v>0.94199055455373071</v>
      </c>
      <c r="AF29" s="63"/>
      <c r="AG29" s="64"/>
      <c r="AH29" s="65"/>
      <c r="AI29" s="64"/>
      <c r="AJ29" s="66"/>
      <c r="AK29" s="58"/>
      <c r="AL29" s="64"/>
      <c r="AM29" s="64"/>
      <c r="AN29" s="64"/>
      <c r="AO29" s="63"/>
      <c r="AP29" s="64"/>
      <c r="AQ29" s="65"/>
      <c r="AR29" s="64"/>
      <c r="AS29" s="66"/>
      <c r="AT29" s="64"/>
      <c r="AU29" s="64"/>
      <c r="AV29" s="64"/>
      <c r="AW29" s="64"/>
      <c r="AX29" s="29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2"/>
      <c r="BJ29" s="32"/>
      <c r="BK29" s="32"/>
      <c r="BL29" s="32"/>
      <c r="BM29" s="29"/>
      <c r="BN29" s="44"/>
      <c r="BO29" s="44"/>
      <c r="BP29" s="44"/>
      <c r="BQ29" s="44"/>
      <c r="BR29" s="44"/>
      <c r="BS29" s="44"/>
      <c r="BT29" s="44"/>
      <c r="BU29" s="44"/>
      <c r="BV29" s="29"/>
      <c r="BW29" s="29"/>
      <c r="BX29" s="29"/>
      <c r="BY29" s="29"/>
      <c r="BZ29" s="29"/>
      <c r="CA29" s="29"/>
      <c r="CB29" s="29"/>
      <c r="CC29" s="29"/>
      <c r="CD29" s="34"/>
    </row>
    <row r="30" spans="1:82" ht="13.5" hidden="1" customHeight="1" thickBot="1">
      <c r="A30" s="35"/>
      <c r="B30" s="45"/>
      <c r="C30" s="46">
        <v>37</v>
      </c>
      <c r="D30" s="47">
        <f>[1]Reference!B72</f>
        <v>372.04559999999998</v>
      </c>
      <c r="E30" s="48">
        <f>[1]Reference!C72</f>
        <v>33.858600000000003</v>
      </c>
      <c r="F30" s="49">
        <f>[1]Reference!D72</f>
        <v>34.470999999999997</v>
      </c>
      <c r="G30" s="48">
        <f>[1]Reference!E72</f>
        <v>33.604999999999997</v>
      </c>
      <c r="H30" s="49">
        <f>[1]Reference!F72</f>
        <v>43.803800000000003</v>
      </c>
      <c r="I30" s="50">
        <f>[1]Reference!G72</f>
        <v>47.936</v>
      </c>
      <c r="J30" s="48">
        <f>[1]Reference!H72</f>
        <v>31.418900000000001</v>
      </c>
      <c r="K30" s="49">
        <f>[1]Reference!I72</f>
        <v>41.387</v>
      </c>
      <c r="L30" s="50">
        <f>[1]Reference!J72</f>
        <v>45.453200000000002</v>
      </c>
      <c r="M30" s="49">
        <f>[1]Reference!K72</f>
        <v>9433.3850000000002</v>
      </c>
      <c r="N30" s="49">
        <f>[1]Reference!L72</f>
        <v>6.2430000000000003</v>
      </c>
      <c r="O30" s="51">
        <f t="shared" si="0"/>
        <v>2.6203847222222221</v>
      </c>
      <c r="Q30" s="47">
        <f>[1]Test!B72</f>
        <v>355.45679999999999</v>
      </c>
      <c r="R30" s="48">
        <f>[1]Test!C72</f>
        <v>34.165100000000002</v>
      </c>
      <c r="S30" s="49">
        <f>[1]Test!D72</f>
        <v>34.631799999999998</v>
      </c>
      <c r="T30" s="48">
        <f>[1]Test!E72</f>
        <v>33.877899999999997</v>
      </c>
      <c r="U30" s="49">
        <f>[1]Test!F72</f>
        <v>44.438600000000001</v>
      </c>
      <c r="V30" s="50">
        <f>[1]Test!G72</f>
        <v>48.930300000000003</v>
      </c>
      <c r="W30" s="48">
        <f>[1]Test!H72</f>
        <v>31.7057</v>
      </c>
      <c r="X30" s="49">
        <f>[1]Test!I72</f>
        <v>42.011299999999999</v>
      </c>
      <c r="Y30" s="50">
        <f>[1]Test!J72</f>
        <v>46.432699999999997</v>
      </c>
      <c r="Z30" s="49">
        <f>[1]Test!K72</f>
        <v>177499.7</v>
      </c>
      <c r="AA30" s="49">
        <f>[1]Test!L72</f>
        <v>90.528999999999996</v>
      </c>
      <c r="AB30" s="51">
        <f t="shared" si="1"/>
        <v>49.305472222222228</v>
      </c>
      <c r="AC30" s="27">
        <f t="shared" si="4"/>
        <v>18.816119558355776</v>
      </c>
      <c r="AD30" s="28">
        <f t="shared" si="4"/>
        <v>14.500880986705109</v>
      </c>
      <c r="AE30" s="29">
        <f t="shared" si="3"/>
        <v>0.95541191724885344</v>
      </c>
      <c r="AF30" s="68"/>
      <c r="AG30" s="69"/>
      <c r="AH30" s="70"/>
      <c r="AI30" s="69"/>
      <c r="AJ30" s="71"/>
      <c r="AK30" s="73"/>
      <c r="AL30" s="69"/>
      <c r="AM30" s="69"/>
      <c r="AN30" s="69"/>
      <c r="AO30" s="68"/>
      <c r="AP30" s="69"/>
      <c r="AQ30" s="70"/>
      <c r="AR30" s="69"/>
      <c r="AS30" s="71"/>
      <c r="AT30" s="69"/>
      <c r="AU30" s="69"/>
      <c r="AV30" s="69"/>
      <c r="AW30" s="69"/>
      <c r="AX30" s="29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2"/>
      <c r="BJ30" s="32"/>
      <c r="BK30" s="32"/>
      <c r="BL30" s="32"/>
      <c r="BM30" s="29"/>
      <c r="BN30" s="44"/>
      <c r="BO30" s="44"/>
      <c r="BP30" s="44"/>
      <c r="BQ30" s="44"/>
      <c r="BR30" s="44"/>
      <c r="BS30" s="44"/>
      <c r="BT30" s="44"/>
      <c r="BU30" s="44"/>
      <c r="BV30" s="29"/>
      <c r="BW30" s="29"/>
      <c r="BX30" s="29"/>
      <c r="BY30" s="29"/>
      <c r="BZ30" s="29"/>
      <c r="CA30" s="29"/>
      <c r="CB30" s="29"/>
      <c r="CC30" s="29"/>
      <c r="CD30" s="34"/>
    </row>
    <row r="31" spans="1:82" hidden="1">
      <c r="B31" s="2"/>
    </row>
    <row r="32" spans="1:82" hidden="1">
      <c r="B32" s="2"/>
    </row>
    <row r="33" spans="2:2" hidden="1">
      <c r="B33" s="2"/>
    </row>
    <row r="34" spans="2:2" hidden="1">
      <c r="B34" s="2"/>
    </row>
    <row r="35" spans="2:2" hidden="1">
      <c r="B35" s="2"/>
    </row>
    <row r="36" spans="2:2" hidden="1">
      <c r="B36" s="2"/>
    </row>
    <row r="37" spans="2:2" hidden="1">
      <c r="B37" s="2"/>
    </row>
    <row r="38" spans="2:2" hidden="1">
      <c r="B38" s="2"/>
    </row>
    <row r="39" spans="2:2" hidden="1">
      <c r="B39" s="2"/>
    </row>
    <row r="40" spans="2:2" hidden="1">
      <c r="B40" s="2"/>
    </row>
    <row r="41" spans="2:2" hidden="1">
      <c r="B41" s="2"/>
    </row>
    <row r="42" spans="2:2" hidden="1">
      <c r="B42" s="2"/>
    </row>
  </sheetData>
  <autoFilter ref="A1:CD42" xr:uid="{00000000-0001-0000-0000-00000000000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31">
      <customFilters>
        <customFilter operator="notEqual" val=" "/>
      </customFilters>
    </filterColumn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3" showButton="0"/>
    <filterColumn colId="74" showButton="0"/>
    <filterColumn colId="75" showButton="0"/>
    <filterColumn colId="76" showButton="0"/>
    <filterColumn colId="77" showButton="0"/>
    <filterColumn colId="78" showButton="0"/>
    <filterColumn colId="79" showButton="0"/>
  </autoFilter>
  <mergeCells count="6">
    <mergeCell ref="BV1:CC1"/>
    <mergeCell ref="D1:O1"/>
    <mergeCell ref="Q1:AB1"/>
    <mergeCell ref="AO1:AW1"/>
    <mergeCell ref="AY1:BJ1"/>
    <mergeCell ref="BN1:BU1"/>
  </mergeCells>
  <conditionalFormatting sqref="AF27:AJ29 AL27:AW29 AF30:AW30">
    <cfRule type="cellIs" dxfId="102" priority="95" operator="greaterThan">
      <formula>0.03</formula>
    </cfRule>
    <cfRule type="cellIs" dxfId="101" priority="96" stopIfTrue="1" operator="lessThan">
      <formula>-0.03</formula>
    </cfRule>
  </conditionalFormatting>
  <conditionalFormatting sqref="AF28:AJ29 AL28:AW29 AF30:AW30">
    <cfRule type="cellIs" dxfId="100" priority="105" operator="greaterThan">
      <formula>0.03</formula>
    </cfRule>
    <cfRule type="cellIs" dxfId="99" priority="106" stopIfTrue="1" operator="lessThan">
      <formula>-0.03</formula>
    </cfRule>
  </conditionalFormatting>
  <conditionalFormatting sqref="AF3:AW7 AF8:AJ9 AL8:AW9 AF10:AW14 AF15:AJ16 AL15:AW16 AF17:AW19">
    <cfRule type="cellIs" dxfId="98" priority="36" stopIfTrue="1" operator="lessThan">
      <formula>-0.03</formula>
    </cfRule>
  </conditionalFormatting>
  <conditionalFormatting sqref="AF3:AW7 AF10:AW14 AF8:AJ9 AL8:AW9 AF15:AJ16 AL15:AW16 AF17:AW19">
    <cfRule type="cellIs" dxfId="97" priority="35" operator="greaterThan">
      <formula>0.03</formula>
    </cfRule>
  </conditionalFormatting>
  <conditionalFormatting sqref="AF19:AW19 AF20:AJ20 AL20:AW20 AF21:AW21 AF22:AJ22 AL22:AW22">
    <cfRule type="cellIs" dxfId="96" priority="98" stopIfTrue="1" operator="lessThan">
      <formula>-0.03</formula>
    </cfRule>
  </conditionalFormatting>
  <conditionalFormatting sqref="AF19:AW19 AF21:AW21 AF20:AJ20 AL20:AW20 AF22:AJ22 AL22:AW22">
    <cfRule type="cellIs" dxfId="95" priority="97" operator="greaterThan">
      <formula>0.03</formula>
    </cfRule>
  </conditionalFormatting>
  <conditionalFormatting sqref="AF23:AW23 AF24:AJ27 AL24:AW27">
    <cfRule type="cellIs" dxfId="94" priority="23" operator="greaterThan">
      <formula>0.03</formula>
    </cfRule>
    <cfRule type="cellIs" dxfId="93" priority="24" stopIfTrue="1" operator="lessThan">
      <formula>-0.03</formula>
    </cfRule>
  </conditionalFormatting>
  <conditionalFormatting sqref="AK7 AK14">
    <cfRule type="cellIs" dxfId="92" priority="15" operator="greaterThan">
      <formula>0.03</formula>
    </cfRule>
    <cfRule type="cellIs" dxfId="91" priority="16" stopIfTrue="1" operator="lessThan">
      <formula>-0.03</formula>
    </cfRule>
  </conditionalFormatting>
  <conditionalFormatting sqref="AK7:AK9 AK14:AK16 AK21:AK23 AK28:AK30">
    <cfRule type="cellIs" dxfId="90" priority="5" operator="greaterThan">
      <formula>0.03</formula>
    </cfRule>
    <cfRule type="cellIs" dxfId="89" priority="6" stopIfTrue="1" operator="lessThan">
      <formula>-0.03</formula>
    </cfRule>
  </conditionalFormatting>
  <conditionalFormatting sqref="AK9 AK16">
    <cfRule type="cellIs" dxfId="88" priority="3" operator="greaterThan">
      <formula>0.03</formula>
    </cfRule>
    <cfRule type="cellIs" dxfId="87" priority="4" stopIfTrue="1" operator="lessThan">
      <formula>-0.03</formula>
    </cfRule>
  </conditionalFormatting>
  <conditionalFormatting sqref="AK20:AK21 AK23:AK28">
    <cfRule type="cellIs" dxfId="86" priority="1" operator="greaterThan">
      <formula>0.03</formula>
    </cfRule>
    <cfRule type="cellIs" dxfId="85" priority="2" stopIfTrue="1" operator="lessThan">
      <formula>-0.03</formula>
    </cfRule>
  </conditionalFormatting>
  <conditionalFormatting sqref="AK30">
    <cfRule type="cellIs" dxfId="84" priority="13" operator="greaterThan">
      <formula>0.03</formula>
    </cfRule>
    <cfRule type="cellIs" dxfId="83" priority="14" stopIfTrue="1" operator="lessThan">
      <formula>-0.03</formula>
    </cfRule>
  </conditionalFormatting>
  <conditionalFormatting sqref="AY14 AY18 AY22 AY26">
    <cfRule type="cellIs" dxfId="82" priority="21" operator="greaterThan">
      <formula>0.03</formula>
    </cfRule>
    <cfRule type="cellIs" dxfId="81" priority="22" stopIfTrue="1" operator="lessThan">
      <formula>-0.03</formula>
    </cfRule>
  </conditionalFormatting>
  <conditionalFormatting sqref="BN3:BU30">
    <cfRule type="cellIs" dxfId="80" priority="453" operator="greaterThan">
      <formula>0.03</formula>
    </cfRule>
    <cfRule type="cellIs" dxfId="79" priority="454" stopIfTrue="1" operator="lessThan">
      <formula>-0.03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90DC-F85A-4B82-9169-F0E0154BDB54}">
  <sheetPr filterMode="1"/>
  <dimension ref="A1:AZ2061"/>
  <sheetViews>
    <sheetView workbookViewId="0">
      <selection activeCell="B3" sqref="B3:B11"/>
    </sheetView>
  </sheetViews>
  <sheetFormatPr defaultColWidth="12.28515625" defaultRowHeight="12"/>
  <cols>
    <col min="1" max="1" width="19.85546875" style="1" customWidth="1"/>
    <col min="2" max="2" width="23.85546875" style="1" customWidth="1"/>
    <col min="3" max="3" width="8.85546875" style="1" hidden="1" customWidth="1"/>
    <col min="4" max="4" width="11.140625" style="1" hidden="1" customWidth="1"/>
    <col min="5" max="7" width="7.7109375" style="1" hidden="1" customWidth="1"/>
    <col min="8" max="8" width="10.42578125" style="1" hidden="1" customWidth="1"/>
    <col min="9" max="16" width="10" style="1" hidden="1" customWidth="1"/>
    <col min="17" max="17" width="13.5703125" style="1" hidden="1" customWidth="1"/>
    <col min="18" max="18" width="13.5703125" style="117" hidden="1" customWidth="1"/>
    <col min="19" max="19" width="3.140625" style="1" hidden="1" customWidth="1"/>
    <col min="20" max="20" width="11.140625" style="1" hidden="1" customWidth="1"/>
    <col min="21" max="23" width="7.7109375" style="1" hidden="1" customWidth="1"/>
    <col min="24" max="24" width="11.42578125" style="1" hidden="1" customWidth="1"/>
    <col min="25" max="32" width="10" style="1" hidden="1" customWidth="1"/>
    <col min="33" max="33" width="13.5703125" style="1" hidden="1" customWidth="1"/>
    <col min="34" max="34" width="13.5703125" style="117" hidden="1" customWidth="1"/>
    <col min="35" max="36" width="6.42578125" style="1" hidden="1" customWidth="1"/>
    <col min="37" max="37" width="11.28515625" style="1" hidden="1" customWidth="1"/>
    <col min="38" max="38" width="12.42578125" style="1" hidden="1" customWidth="1"/>
    <col min="39" max="39" width="3.140625" style="1" hidden="1" customWidth="1"/>
    <col min="40" max="51" width="10" style="1" customWidth="1"/>
    <col min="52" max="52" width="9.5703125" style="1" customWidth="1"/>
    <col min="53" max="16384" width="12.28515625" style="1"/>
  </cols>
  <sheetData>
    <row r="1" spans="1:52" ht="12.75" customHeight="1" thickBot="1">
      <c r="A1" s="1" t="s">
        <v>28</v>
      </c>
      <c r="B1" s="1" t="s">
        <v>29</v>
      </c>
      <c r="D1" s="150" t="s">
        <v>30</v>
      </c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2"/>
      <c r="T1" s="150" t="s">
        <v>31</v>
      </c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2"/>
      <c r="AI1" s="3"/>
      <c r="AJ1" s="3"/>
      <c r="AK1" s="3"/>
      <c r="AL1" s="80"/>
      <c r="AM1" s="4"/>
      <c r="AN1" s="150" t="s">
        <v>1</v>
      </c>
      <c r="AO1" s="151"/>
      <c r="AP1" s="152"/>
      <c r="AQ1" s="79"/>
      <c r="AR1" s="79"/>
      <c r="AS1" s="79"/>
      <c r="AT1" s="79"/>
      <c r="AU1" s="79"/>
      <c r="AV1" s="79"/>
      <c r="AW1" s="150" t="s">
        <v>32</v>
      </c>
      <c r="AX1" s="151"/>
      <c r="AY1" s="152"/>
    </row>
    <row r="2" spans="1:52" ht="12.75" customHeight="1" thickBot="1">
      <c r="A2" s="45"/>
      <c r="B2" s="45"/>
      <c r="C2" s="81"/>
      <c r="D2" s="16" t="s">
        <v>4</v>
      </c>
      <c r="E2" s="17" t="s">
        <v>33</v>
      </c>
      <c r="F2" s="17" t="s">
        <v>34</v>
      </c>
      <c r="G2" s="17" t="s">
        <v>35</v>
      </c>
      <c r="H2" s="17" t="s">
        <v>13</v>
      </c>
      <c r="I2" s="17" t="s">
        <v>14</v>
      </c>
      <c r="J2" s="17" t="s">
        <v>5</v>
      </c>
      <c r="K2" s="17" t="s">
        <v>36</v>
      </c>
      <c r="L2" s="17" t="s">
        <v>37</v>
      </c>
      <c r="M2" s="17" t="s">
        <v>38</v>
      </c>
      <c r="N2" s="17" t="s">
        <v>39</v>
      </c>
      <c r="O2" s="17" t="s">
        <v>40</v>
      </c>
      <c r="P2" s="17" t="s">
        <v>15</v>
      </c>
      <c r="Q2" s="17" t="s">
        <v>41</v>
      </c>
      <c r="R2" s="12" t="s">
        <v>42</v>
      </c>
      <c r="S2" s="82"/>
      <c r="T2" s="16" t="s">
        <v>4</v>
      </c>
      <c r="U2" s="17" t="s">
        <v>33</v>
      </c>
      <c r="V2" s="17" t="s">
        <v>34</v>
      </c>
      <c r="W2" s="17" t="s">
        <v>35</v>
      </c>
      <c r="X2" s="17" t="s">
        <v>13</v>
      </c>
      <c r="Y2" s="17" t="s">
        <v>14</v>
      </c>
      <c r="Z2" s="17" t="s">
        <v>5</v>
      </c>
      <c r="AA2" s="17" t="s">
        <v>36</v>
      </c>
      <c r="AB2" s="17" t="s">
        <v>37</v>
      </c>
      <c r="AC2" s="17" t="s">
        <v>38</v>
      </c>
      <c r="AD2" s="17" t="s">
        <v>39</v>
      </c>
      <c r="AE2" s="17" t="s">
        <v>40</v>
      </c>
      <c r="AF2" s="17" t="s">
        <v>15</v>
      </c>
      <c r="AG2" s="17" t="s">
        <v>41</v>
      </c>
      <c r="AH2" s="12" t="s">
        <v>42</v>
      </c>
      <c r="AI2" s="83" t="s">
        <v>43</v>
      </c>
      <c r="AJ2" s="84" t="s">
        <v>44</v>
      </c>
      <c r="AK2" s="84" t="s">
        <v>45</v>
      </c>
      <c r="AL2" s="85" t="s">
        <v>46</v>
      </c>
      <c r="AM2" s="85"/>
      <c r="AN2" s="16" t="s">
        <v>47</v>
      </c>
      <c r="AO2" s="17" t="s">
        <v>48</v>
      </c>
      <c r="AP2" s="12" t="s">
        <v>49</v>
      </c>
      <c r="AQ2" s="17" t="s">
        <v>5</v>
      </c>
      <c r="AR2" s="17" t="s">
        <v>36</v>
      </c>
      <c r="AS2" s="17" t="s">
        <v>37</v>
      </c>
      <c r="AT2" s="17" t="s">
        <v>38</v>
      </c>
      <c r="AU2" s="12" t="s">
        <v>39</v>
      </c>
      <c r="AV2" s="17" t="s">
        <v>40</v>
      </c>
      <c r="AW2" s="16" t="s">
        <v>50</v>
      </c>
      <c r="AX2" s="17" t="s">
        <v>51</v>
      </c>
      <c r="AY2" s="12" t="s">
        <v>52</v>
      </c>
      <c r="AZ2" s="1" t="s">
        <v>53</v>
      </c>
    </row>
    <row r="3" spans="1:52" ht="12.75" customHeight="1" thickBot="1">
      <c r="A3" s="35" t="s">
        <v>54</v>
      </c>
      <c r="B3" s="86" t="s">
        <v>55</v>
      </c>
      <c r="C3" s="20">
        <v>28</v>
      </c>
      <c r="D3" s="87">
        <v>1198.3848</v>
      </c>
      <c r="E3" s="88">
        <v>40.043599999999998</v>
      </c>
      <c r="F3" s="88">
        <v>45.473300000000002</v>
      </c>
      <c r="G3" s="89">
        <v>51.890999999999998</v>
      </c>
      <c r="H3" s="90">
        <v>74478.182000000001</v>
      </c>
      <c r="I3" s="90">
        <v>71.638000000000005</v>
      </c>
      <c r="J3" s="90">
        <v>34.756900000000002</v>
      </c>
      <c r="K3" s="90">
        <v>37.734900000000003</v>
      </c>
      <c r="L3" s="90">
        <v>42.499400000000001</v>
      </c>
      <c r="M3" s="90">
        <v>47.868400000000001</v>
      </c>
      <c r="N3" s="90">
        <v>54.369100000000003</v>
      </c>
      <c r="O3" s="90"/>
      <c r="P3" s="90">
        <f t="shared" ref="P3:P14" si="0">H3/3600</f>
        <v>20.68838388888889</v>
      </c>
      <c r="Q3" s="90"/>
      <c r="R3" s="91"/>
      <c r="S3" s="29"/>
      <c r="T3" s="87">
        <v>1197.6672000000001</v>
      </c>
      <c r="U3" s="88">
        <v>40.341900000000003</v>
      </c>
      <c r="V3" s="88">
        <v>45.629800000000003</v>
      </c>
      <c r="W3" s="89">
        <v>52.207799999999999</v>
      </c>
      <c r="X3" s="92">
        <v>1141596.6299999999</v>
      </c>
      <c r="Y3" s="92">
        <v>1437.252</v>
      </c>
      <c r="Z3" s="90">
        <v>34.891800000000003</v>
      </c>
      <c r="AA3" s="90">
        <v>37.8782</v>
      </c>
      <c r="AB3" s="90">
        <v>42.787100000000002</v>
      </c>
      <c r="AC3" s="90">
        <v>48.029299999999999</v>
      </c>
      <c r="AD3" s="90">
        <v>54.696800000000003</v>
      </c>
      <c r="AE3" s="90"/>
      <c r="AF3" s="92">
        <f t="shared" ref="AF3:AF14" si="1">X3/3600</f>
        <v>317.11017499999997</v>
      </c>
      <c r="AG3" s="93"/>
      <c r="AH3" s="94"/>
      <c r="AI3" s="55">
        <f t="shared" ref="AI3:AJ14" si="2">X3/H3</f>
        <v>15.327933622225094</v>
      </c>
      <c r="AJ3" s="92">
        <f t="shared" si="2"/>
        <v>20.062704151428012</v>
      </c>
      <c r="AK3" s="92" t="e">
        <f t="shared" ref="AK3:AL14" si="3">AG3/Q3</f>
        <v>#DIV/0!</v>
      </c>
      <c r="AL3" s="26" t="e">
        <f t="shared" si="3"/>
        <v>#DIV/0!</v>
      </c>
      <c r="AM3" s="32"/>
      <c r="AN3" s="118">
        <v>-0.26364830240853776</v>
      </c>
      <c r="AO3" s="119">
        <v>-0.60210542034527204</v>
      </c>
      <c r="AP3" s="120">
        <v>-0.6839700618942941</v>
      </c>
      <c r="AQ3" s="58">
        <v>-0.47595215878581609</v>
      </c>
      <c r="AR3" s="128">
        <v>-0.2752391380406104</v>
      </c>
      <c r="AS3" s="128">
        <v>-0.26700791403356183</v>
      </c>
      <c r="AT3" s="59">
        <v>-0.62176623487499305</v>
      </c>
      <c r="AU3" s="62">
        <v>-0.69901918651490424</v>
      </c>
      <c r="AV3" s="121"/>
      <c r="AW3" s="73">
        <v>-0.2621526895990437</v>
      </c>
      <c r="AX3" s="74">
        <v>-0.59385005794878643</v>
      </c>
      <c r="AY3" s="77">
        <v>-0.68217584616871141</v>
      </c>
      <c r="AZ3" s="42">
        <f>(10*AN3+AO3+AP3)/12</f>
        <v>-0.32687987552707864</v>
      </c>
    </row>
    <row r="4" spans="1:52" ht="12.75" hidden="1" customHeight="1">
      <c r="A4" s="35" t="s">
        <v>54</v>
      </c>
      <c r="B4" s="35"/>
      <c r="C4" s="35">
        <v>32</v>
      </c>
      <c r="D4" s="95">
        <v>599.94479999999999</v>
      </c>
      <c r="E4" s="96">
        <v>39.084400000000002</v>
      </c>
      <c r="F4" s="96">
        <v>45.284700000000001</v>
      </c>
      <c r="G4" s="97">
        <v>51.626100000000001</v>
      </c>
      <c r="H4" s="98">
        <v>47897.864000000001</v>
      </c>
      <c r="I4" s="98">
        <v>65.320999999999998</v>
      </c>
      <c r="J4" s="98">
        <v>34.554200000000002</v>
      </c>
      <c r="K4" s="98">
        <v>37.299799999999998</v>
      </c>
      <c r="L4" s="98">
        <v>41.576000000000001</v>
      </c>
      <c r="M4" s="98">
        <v>47.680199999999999</v>
      </c>
      <c r="N4" s="98">
        <v>54.1066</v>
      </c>
      <c r="O4" s="98"/>
      <c r="P4" s="98">
        <f t="shared" si="0"/>
        <v>13.304962222222223</v>
      </c>
      <c r="Q4" s="98"/>
      <c r="R4" s="99"/>
      <c r="S4" s="29"/>
      <c r="T4" s="100">
        <v>598.95839999999998</v>
      </c>
      <c r="U4" s="101">
        <v>39.514699999999998</v>
      </c>
      <c r="V4" s="101">
        <v>45.510599999999997</v>
      </c>
      <c r="W4" s="102">
        <v>52.034700000000001</v>
      </c>
      <c r="X4" s="103">
        <v>749984.46900000004</v>
      </c>
      <c r="Y4" s="103">
        <v>1137.2360000000001</v>
      </c>
      <c r="Z4" s="98">
        <v>34.740600000000001</v>
      </c>
      <c r="AA4" s="98">
        <v>37.5032</v>
      </c>
      <c r="AB4" s="98">
        <v>41.996200000000002</v>
      </c>
      <c r="AC4" s="98">
        <v>47.9148</v>
      </c>
      <c r="AD4" s="98">
        <v>54.526899999999998</v>
      </c>
      <c r="AE4" s="98"/>
      <c r="AF4" s="103">
        <f t="shared" si="1"/>
        <v>208.32901916666668</v>
      </c>
      <c r="AG4" s="104"/>
      <c r="AH4" s="105"/>
      <c r="AI4" s="27">
        <f t="shared" si="2"/>
        <v>15.657994039149637</v>
      </c>
      <c r="AJ4" s="103">
        <f t="shared" si="2"/>
        <v>17.409960043477597</v>
      </c>
      <c r="AK4" s="103" t="e">
        <f t="shared" si="3"/>
        <v>#DIV/0!</v>
      </c>
      <c r="AL4" s="28" t="e">
        <f t="shared" si="3"/>
        <v>#DIV/0!</v>
      </c>
      <c r="AM4" s="32"/>
      <c r="AN4" s="122"/>
      <c r="AO4" s="123"/>
      <c r="AP4" s="124"/>
      <c r="AQ4" s="64"/>
      <c r="AR4" s="64"/>
      <c r="AS4" s="64"/>
      <c r="AT4" s="64"/>
      <c r="AU4" s="67"/>
      <c r="AV4" s="123"/>
      <c r="AW4" s="63"/>
      <c r="AX4" s="64"/>
      <c r="AY4" s="67"/>
    </row>
    <row r="5" spans="1:52" ht="12.75" hidden="1" customHeight="1">
      <c r="A5" s="35" t="s">
        <v>54</v>
      </c>
      <c r="B5" s="35"/>
      <c r="C5" s="35">
        <v>37</v>
      </c>
      <c r="D5" s="100">
        <v>299.46640000000002</v>
      </c>
      <c r="E5" s="101">
        <v>37.8566</v>
      </c>
      <c r="F5" s="101">
        <v>45.048999999999999</v>
      </c>
      <c r="G5" s="102">
        <v>51.253100000000003</v>
      </c>
      <c r="H5" s="98">
        <v>31770.663</v>
      </c>
      <c r="I5" s="98">
        <v>62.09</v>
      </c>
      <c r="J5" s="98">
        <v>34.290300000000002</v>
      </c>
      <c r="K5" s="98">
        <v>36.755800000000001</v>
      </c>
      <c r="L5" s="98">
        <v>40.378700000000002</v>
      </c>
      <c r="M5" s="98">
        <v>47.4373</v>
      </c>
      <c r="N5" s="98">
        <v>53.730400000000003</v>
      </c>
      <c r="O5" s="98"/>
      <c r="P5" s="98">
        <f t="shared" si="0"/>
        <v>8.8251841666666664</v>
      </c>
      <c r="Q5" s="98"/>
      <c r="R5" s="99"/>
      <c r="S5" s="29"/>
      <c r="T5" s="100">
        <v>299.51119999999997</v>
      </c>
      <c r="U5" s="101">
        <v>38.438800000000001</v>
      </c>
      <c r="V5" s="101">
        <v>45.344799999999999</v>
      </c>
      <c r="W5" s="102">
        <v>51.807899999999997</v>
      </c>
      <c r="X5" s="103">
        <v>500294.31</v>
      </c>
      <c r="Y5" s="103">
        <v>703.84100000000001</v>
      </c>
      <c r="Z5" s="98">
        <v>34.536200000000001</v>
      </c>
      <c r="AA5" s="98">
        <v>37.025300000000001</v>
      </c>
      <c r="AB5" s="98">
        <v>40.956400000000002</v>
      </c>
      <c r="AC5" s="98">
        <v>47.753300000000003</v>
      </c>
      <c r="AD5" s="98">
        <v>54.306699999999999</v>
      </c>
      <c r="AE5" s="98"/>
      <c r="AF5" s="103">
        <f t="shared" si="1"/>
        <v>138.97064166666667</v>
      </c>
      <c r="AG5" s="104"/>
      <c r="AH5" s="105"/>
      <c r="AI5" s="27">
        <f t="shared" si="2"/>
        <v>15.7470528707569</v>
      </c>
      <c r="AJ5" s="103">
        <f t="shared" si="2"/>
        <v>11.335818972459332</v>
      </c>
      <c r="AK5" s="103" t="e">
        <f t="shared" si="3"/>
        <v>#DIV/0!</v>
      </c>
      <c r="AL5" s="28" t="e">
        <f t="shared" si="3"/>
        <v>#DIV/0!</v>
      </c>
      <c r="AM5" s="32"/>
      <c r="AN5" s="122"/>
      <c r="AO5" s="123"/>
      <c r="AP5" s="124"/>
      <c r="AQ5" s="64"/>
      <c r="AR5" s="64"/>
      <c r="AS5" s="64"/>
      <c r="AT5" s="64"/>
      <c r="AU5" s="67"/>
      <c r="AV5" s="123"/>
      <c r="AW5" s="63"/>
      <c r="AX5" s="64"/>
      <c r="AY5" s="67"/>
    </row>
    <row r="6" spans="1:52" ht="12.75" hidden="1" customHeight="1" thickBot="1">
      <c r="A6" s="35" t="s">
        <v>54</v>
      </c>
      <c r="B6" s="45"/>
      <c r="C6" s="45">
        <v>42</v>
      </c>
      <c r="D6" s="106">
        <v>149.4776</v>
      </c>
      <c r="E6" s="107">
        <v>36.325699999999998</v>
      </c>
      <c r="F6" s="107">
        <v>44.826000000000001</v>
      </c>
      <c r="G6" s="108">
        <v>50.798200000000001</v>
      </c>
      <c r="H6" s="98">
        <v>18456.657999999999</v>
      </c>
      <c r="I6" s="98">
        <v>57.680999999999997</v>
      </c>
      <c r="J6" s="98">
        <v>33.958399999999997</v>
      </c>
      <c r="K6" s="98">
        <v>36.085599999999999</v>
      </c>
      <c r="L6" s="98">
        <v>38.860900000000001</v>
      </c>
      <c r="M6" s="98">
        <v>47.204900000000002</v>
      </c>
      <c r="N6" s="98">
        <v>53.259900000000002</v>
      </c>
      <c r="O6" s="98"/>
      <c r="P6" s="109">
        <f t="shared" si="0"/>
        <v>5.1268494444444439</v>
      </c>
      <c r="Q6" s="98"/>
      <c r="R6" s="99"/>
      <c r="S6" s="29"/>
      <c r="T6" s="106">
        <v>149.7424</v>
      </c>
      <c r="U6" s="107">
        <v>37.079599999999999</v>
      </c>
      <c r="V6" s="107">
        <v>45.1556</v>
      </c>
      <c r="W6" s="108">
        <v>51.517200000000003</v>
      </c>
      <c r="X6" s="110">
        <v>352455.03100000002</v>
      </c>
      <c r="Y6" s="110">
        <v>483.50299999999999</v>
      </c>
      <c r="Z6" s="98">
        <v>34.275199999999998</v>
      </c>
      <c r="AA6" s="98">
        <v>36.432600000000001</v>
      </c>
      <c r="AB6" s="98">
        <v>39.623800000000003</v>
      </c>
      <c r="AC6" s="98">
        <v>47.5717</v>
      </c>
      <c r="AD6" s="98">
        <v>54.0167</v>
      </c>
      <c r="AE6" s="98"/>
      <c r="AF6" s="110">
        <f t="shared" si="1"/>
        <v>97.904175277777782</v>
      </c>
      <c r="AG6" s="104"/>
      <c r="AH6" s="105"/>
      <c r="AI6" s="56">
        <f t="shared" si="2"/>
        <v>19.096362461719778</v>
      </c>
      <c r="AJ6" s="110">
        <f t="shared" si="2"/>
        <v>8.3823616095421372</v>
      </c>
      <c r="AK6" s="110" t="e">
        <f t="shared" si="3"/>
        <v>#DIV/0!</v>
      </c>
      <c r="AL6" s="51" t="e">
        <f t="shared" si="3"/>
        <v>#DIV/0!</v>
      </c>
      <c r="AM6" s="32"/>
      <c r="AN6" s="125"/>
      <c r="AO6" s="126"/>
      <c r="AP6" s="127"/>
      <c r="AQ6" s="69"/>
      <c r="AR6" s="69"/>
      <c r="AS6" s="69"/>
      <c r="AT6" s="69"/>
      <c r="AU6" s="72"/>
      <c r="AV6" s="126"/>
      <c r="AW6" s="68"/>
      <c r="AX6" s="69"/>
      <c r="AY6" s="72"/>
    </row>
    <row r="7" spans="1:52" ht="12.75" customHeight="1" thickBot="1">
      <c r="A7" s="35" t="s">
        <v>54</v>
      </c>
      <c r="B7" s="86" t="s">
        <v>56</v>
      </c>
      <c r="C7" s="20">
        <v>30</v>
      </c>
      <c r="D7" s="87">
        <v>4998.2776000000003</v>
      </c>
      <c r="E7" s="88">
        <v>40.071300000000001</v>
      </c>
      <c r="F7" s="88">
        <v>46.5627</v>
      </c>
      <c r="G7" s="89">
        <v>51.0824</v>
      </c>
      <c r="H7" s="90">
        <v>150707.23499999999</v>
      </c>
      <c r="I7" s="90">
        <v>76.337999999999994</v>
      </c>
      <c r="J7" s="90">
        <v>35.296900000000001</v>
      </c>
      <c r="K7" s="90">
        <v>38.610300000000002</v>
      </c>
      <c r="L7" s="90">
        <v>42.258699999999997</v>
      </c>
      <c r="M7" s="90">
        <v>49.096400000000003</v>
      </c>
      <c r="N7" s="90">
        <v>53.529800000000002</v>
      </c>
      <c r="O7" s="90"/>
      <c r="P7" s="90">
        <f t="shared" si="0"/>
        <v>41.863120833333326</v>
      </c>
      <c r="Q7" s="90"/>
      <c r="R7" s="91"/>
      <c r="S7" s="29"/>
      <c r="T7" s="87">
        <v>4998.4480000000003</v>
      </c>
      <c r="U7" s="88">
        <v>40.562800000000003</v>
      </c>
      <c r="V7" s="88">
        <v>46.817599999999999</v>
      </c>
      <c r="W7" s="89">
        <v>51.438200000000002</v>
      </c>
      <c r="X7" s="92">
        <v>2358221.8620000002</v>
      </c>
      <c r="Y7" s="92">
        <v>956.55</v>
      </c>
      <c r="Z7" s="90">
        <v>35.516599999999997</v>
      </c>
      <c r="AA7" s="90">
        <v>38.867600000000003</v>
      </c>
      <c r="AB7" s="90">
        <v>42.773499999999999</v>
      </c>
      <c r="AC7" s="90">
        <v>49.384</v>
      </c>
      <c r="AD7" s="90">
        <v>53.9238</v>
      </c>
      <c r="AE7" s="90"/>
      <c r="AF7" s="92">
        <f t="shared" si="1"/>
        <v>655.06162833333337</v>
      </c>
      <c r="AG7" s="93"/>
      <c r="AH7" s="94"/>
      <c r="AI7" s="55">
        <f t="shared" si="2"/>
        <v>15.647701731108002</v>
      </c>
      <c r="AJ7" s="92">
        <f t="shared" si="2"/>
        <v>12.530456653305038</v>
      </c>
      <c r="AK7" s="92" t="e">
        <f t="shared" si="3"/>
        <v>#DIV/0!</v>
      </c>
      <c r="AL7" s="26" t="e">
        <f t="shared" si="3"/>
        <v>#DIV/0!</v>
      </c>
      <c r="AM7" s="32"/>
      <c r="AN7" s="118">
        <v>-0.1930569796380236</v>
      </c>
      <c r="AO7" s="119">
        <v>-0.70674778066496302</v>
      </c>
      <c r="AP7" s="120">
        <v>-0.82916226007389104</v>
      </c>
      <c r="AQ7" s="58">
        <v>-0.50560761324291748</v>
      </c>
      <c r="AR7" s="128">
        <v>-0.24827371338864113</v>
      </c>
      <c r="AS7" s="128">
        <v>-0.19161947683856762</v>
      </c>
      <c r="AT7" s="59">
        <v>-0.70580074683247662</v>
      </c>
      <c r="AU7" s="62">
        <v>-0.81692047254265454</v>
      </c>
      <c r="AV7" s="119"/>
      <c r="AW7" s="58">
        <v>-0.19421127400033589</v>
      </c>
      <c r="AX7" s="59">
        <v>-0.70828082145138205</v>
      </c>
      <c r="AY7" s="62">
        <v>-0.83060308322031295</v>
      </c>
      <c r="AZ7" s="42">
        <f>(10*AN7+AO7+AP7)/12</f>
        <v>-0.2888733197599242</v>
      </c>
    </row>
    <row r="8" spans="1:52" ht="12.75" hidden="1" customHeight="1">
      <c r="A8" s="35" t="s">
        <v>54</v>
      </c>
      <c r="B8" s="35"/>
      <c r="C8" s="35">
        <v>35</v>
      </c>
      <c r="D8" s="95">
        <v>1993.9639999999999</v>
      </c>
      <c r="E8" s="96">
        <v>37.842799999999997</v>
      </c>
      <c r="F8" s="96">
        <v>46.360399999999998</v>
      </c>
      <c r="G8" s="97">
        <v>50.930399999999999</v>
      </c>
      <c r="H8" s="98">
        <v>72385.341</v>
      </c>
      <c r="I8" s="98">
        <v>65.361000000000004</v>
      </c>
      <c r="J8" s="98">
        <v>34.950800000000001</v>
      </c>
      <c r="K8" s="98">
        <v>37.569699999999997</v>
      </c>
      <c r="L8" s="98">
        <v>39.933399999999999</v>
      </c>
      <c r="M8" s="98">
        <v>48.860599999999998</v>
      </c>
      <c r="N8" s="98">
        <v>53.352600000000002</v>
      </c>
      <c r="O8" s="98"/>
      <c r="P8" s="98">
        <f t="shared" si="0"/>
        <v>20.107039166666667</v>
      </c>
      <c r="Q8" s="98"/>
      <c r="R8" s="99"/>
      <c r="S8" s="29"/>
      <c r="T8" s="100">
        <v>1997.644</v>
      </c>
      <c r="U8" s="101">
        <v>38.2896</v>
      </c>
      <c r="V8" s="101">
        <v>46.620399999999997</v>
      </c>
      <c r="W8" s="102">
        <v>51.264800000000001</v>
      </c>
      <c r="X8" s="103">
        <v>1463515.47</v>
      </c>
      <c r="Y8" s="103">
        <v>702.19299999999998</v>
      </c>
      <c r="Z8" s="98">
        <v>35.201300000000003</v>
      </c>
      <c r="AA8" s="98">
        <v>37.849400000000003</v>
      </c>
      <c r="AB8" s="98">
        <v>40.405000000000001</v>
      </c>
      <c r="AC8" s="98">
        <v>49.160299999999999</v>
      </c>
      <c r="AD8" s="98">
        <v>53.726199999999999</v>
      </c>
      <c r="AE8" s="98"/>
      <c r="AF8" s="103">
        <f t="shared" si="1"/>
        <v>406.53207500000002</v>
      </c>
      <c r="AG8" s="104"/>
      <c r="AH8" s="105"/>
      <c r="AI8" s="27">
        <f t="shared" si="2"/>
        <v>20.218395738441018</v>
      </c>
      <c r="AJ8" s="103">
        <f t="shared" si="2"/>
        <v>10.743302581049861</v>
      </c>
      <c r="AK8" s="103" t="e">
        <f t="shared" si="3"/>
        <v>#DIV/0!</v>
      </c>
      <c r="AL8" s="28" t="e">
        <f t="shared" si="3"/>
        <v>#DIV/0!</v>
      </c>
      <c r="AM8" s="32"/>
      <c r="AN8" s="122"/>
      <c r="AO8" s="123"/>
      <c r="AP8" s="124"/>
      <c r="AQ8" s="64"/>
      <c r="AR8" s="64"/>
      <c r="AS8" s="64"/>
      <c r="AT8" s="64"/>
      <c r="AU8" s="67"/>
      <c r="AV8" s="123"/>
      <c r="AW8" s="63"/>
      <c r="AX8" s="64"/>
      <c r="AY8" s="67"/>
    </row>
    <row r="9" spans="1:52" ht="12.75" hidden="1" customHeight="1">
      <c r="A9" s="35" t="s">
        <v>54</v>
      </c>
      <c r="B9" s="35"/>
      <c r="C9" s="35">
        <v>39</v>
      </c>
      <c r="D9" s="100">
        <v>850.87120000000004</v>
      </c>
      <c r="E9" s="101">
        <v>36.187600000000003</v>
      </c>
      <c r="F9" s="101">
        <v>46.139000000000003</v>
      </c>
      <c r="G9" s="102">
        <v>50.757899999999999</v>
      </c>
      <c r="H9" s="98">
        <v>39875.057000000001</v>
      </c>
      <c r="I9" s="98">
        <v>61.188000000000002</v>
      </c>
      <c r="J9" s="98">
        <v>34.600700000000003</v>
      </c>
      <c r="K9" s="98">
        <v>36.738900000000001</v>
      </c>
      <c r="L9" s="98">
        <v>38.197800000000001</v>
      </c>
      <c r="M9" s="98">
        <v>48.603700000000003</v>
      </c>
      <c r="N9" s="98">
        <v>53.141199999999998</v>
      </c>
      <c r="O9" s="98"/>
      <c r="P9" s="98">
        <f t="shared" si="0"/>
        <v>11.076404722222222</v>
      </c>
      <c r="Q9" s="98"/>
      <c r="R9" s="99"/>
      <c r="S9" s="29"/>
      <c r="T9" s="100">
        <v>845.01279999999997</v>
      </c>
      <c r="U9" s="101">
        <v>36.590200000000003</v>
      </c>
      <c r="V9" s="101">
        <v>46.438400000000001</v>
      </c>
      <c r="W9" s="102">
        <v>51.105699999999999</v>
      </c>
      <c r="X9" s="103">
        <v>953605.66200000001</v>
      </c>
      <c r="Y9" s="103">
        <v>569.86900000000003</v>
      </c>
      <c r="Z9" s="98">
        <v>34.893500000000003</v>
      </c>
      <c r="AA9" s="98">
        <v>37.0244</v>
      </c>
      <c r="AB9" s="98">
        <v>38.610399999999998</v>
      </c>
      <c r="AC9" s="98">
        <v>48.9512</v>
      </c>
      <c r="AD9" s="98">
        <v>53.543199999999999</v>
      </c>
      <c r="AE9" s="98"/>
      <c r="AF9" s="103">
        <f t="shared" si="1"/>
        <v>264.89046166666668</v>
      </c>
      <c r="AG9" s="104"/>
      <c r="AH9" s="105"/>
      <c r="AI9" s="27">
        <f t="shared" si="2"/>
        <v>23.91484135057161</v>
      </c>
      <c r="AJ9" s="103">
        <f t="shared" si="2"/>
        <v>9.3134111263646471</v>
      </c>
      <c r="AK9" s="103" t="e">
        <f t="shared" si="3"/>
        <v>#DIV/0!</v>
      </c>
      <c r="AL9" s="28" t="e">
        <f t="shared" si="3"/>
        <v>#DIV/0!</v>
      </c>
      <c r="AM9" s="32"/>
      <c r="AN9" s="122"/>
      <c r="AO9" s="123"/>
      <c r="AP9" s="124"/>
      <c r="AQ9" s="64"/>
      <c r="AR9" s="64"/>
      <c r="AS9" s="64"/>
      <c r="AT9" s="64"/>
      <c r="AU9" s="67"/>
      <c r="AV9" s="123"/>
      <c r="AW9" s="63"/>
      <c r="AX9" s="64"/>
      <c r="AY9" s="67"/>
    </row>
    <row r="10" spans="1:52" ht="12.75" hidden="1" customHeight="1" thickBot="1">
      <c r="A10" s="35" t="s">
        <v>54</v>
      </c>
      <c r="B10" s="45"/>
      <c r="C10" s="45">
        <v>44</v>
      </c>
      <c r="D10" s="106">
        <v>349.51760000000002</v>
      </c>
      <c r="E10" s="107">
        <v>34.596899999999998</v>
      </c>
      <c r="F10" s="107">
        <v>45.934199999999997</v>
      </c>
      <c r="G10" s="108">
        <v>50.4666</v>
      </c>
      <c r="H10" s="98">
        <v>24587.733</v>
      </c>
      <c r="I10" s="98">
        <v>57.598999999999997</v>
      </c>
      <c r="J10" s="98">
        <v>34.170699999999997</v>
      </c>
      <c r="K10" s="98">
        <v>35.851900000000001</v>
      </c>
      <c r="L10" s="98">
        <v>36.524099999999997</v>
      </c>
      <c r="M10" s="98">
        <v>48.353200000000001</v>
      </c>
      <c r="N10" s="98">
        <v>52.782600000000002</v>
      </c>
      <c r="O10" s="98"/>
      <c r="P10" s="109">
        <f t="shared" si="0"/>
        <v>6.8299258333333333</v>
      </c>
      <c r="Q10" s="98"/>
      <c r="R10" s="99"/>
      <c r="S10" s="29"/>
      <c r="T10" s="106">
        <v>349.97120000000001</v>
      </c>
      <c r="U10" s="107">
        <v>35.077599999999997</v>
      </c>
      <c r="V10" s="107">
        <v>46.258400000000002</v>
      </c>
      <c r="W10" s="108">
        <v>50.9148</v>
      </c>
      <c r="X10" s="110">
        <v>600878.54200000002</v>
      </c>
      <c r="Y10" s="110">
        <v>490.125</v>
      </c>
      <c r="Z10" s="98">
        <v>34.545999999999999</v>
      </c>
      <c r="AA10" s="98">
        <v>36.2258</v>
      </c>
      <c r="AB10" s="98">
        <v>37.011600000000001</v>
      </c>
      <c r="AC10" s="98">
        <v>48.739899999999999</v>
      </c>
      <c r="AD10" s="98">
        <v>53.317599999999999</v>
      </c>
      <c r="AE10" s="98"/>
      <c r="AF10" s="110">
        <f t="shared" si="1"/>
        <v>166.91070611111112</v>
      </c>
      <c r="AG10" s="104"/>
      <c r="AH10" s="105"/>
      <c r="AI10" s="56">
        <f t="shared" si="2"/>
        <v>24.438143280635103</v>
      </c>
      <c r="AJ10" s="110">
        <f t="shared" si="2"/>
        <v>8.5092623135818339</v>
      </c>
      <c r="AK10" s="110" t="e">
        <f t="shared" si="3"/>
        <v>#DIV/0!</v>
      </c>
      <c r="AL10" s="51" t="e">
        <f t="shared" si="3"/>
        <v>#DIV/0!</v>
      </c>
      <c r="AM10" s="32"/>
      <c r="AN10" s="125"/>
      <c r="AO10" s="126"/>
      <c r="AP10" s="127"/>
      <c r="AQ10" s="69"/>
      <c r="AR10" s="69"/>
      <c r="AS10" s="69"/>
      <c r="AT10" s="69"/>
      <c r="AU10" s="72"/>
      <c r="AV10" s="126"/>
      <c r="AW10" s="68"/>
      <c r="AX10" s="69"/>
      <c r="AY10" s="72"/>
    </row>
    <row r="11" spans="1:52" ht="12.75" customHeight="1">
      <c r="A11" s="35" t="s">
        <v>54</v>
      </c>
      <c r="B11" s="86" t="s">
        <v>57</v>
      </c>
      <c r="C11" s="20">
        <v>28</v>
      </c>
      <c r="D11" s="87">
        <v>6998.1840000000002</v>
      </c>
      <c r="E11" s="88">
        <v>39.4495</v>
      </c>
      <c r="F11" s="88">
        <v>45.349899999999998</v>
      </c>
      <c r="G11" s="89">
        <v>44.167400000000001</v>
      </c>
      <c r="H11" s="90">
        <v>187318.372</v>
      </c>
      <c r="I11" s="90">
        <v>81.212999999999994</v>
      </c>
      <c r="J11" s="90">
        <v>34.268300000000004</v>
      </c>
      <c r="K11" s="90">
        <v>38.041899999999998</v>
      </c>
      <c r="L11" s="90">
        <v>41.740200000000002</v>
      </c>
      <c r="M11" s="90">
        <v>47.746099999999998</v>
      </c>
      <c r="N11" s="90">
        <v>46.768099999999997</v>
      </c>
      <c r="O11" s="90"/>
      <c r="P11" s="90">
        <f t="shared" si="0"/>
        <v>52.032881111111109</v>
      </c>
      <c r="Q11" s="90"/>
      <c r="R11" s="91"/>
      <c r="S11" s="29"/>
      <c r="T11" s="87">
        <v>6981.0248000000001</v>
      </c>
      <c r="U11" s="88">
        <v>39.891399999999997</v>
      </c>
      <c r="V11" s="88">
        <v>45.841900000000003</v>
      </c>
      <c r="W11" s="89">
        <v>44.41</v>
      </c>
      <c r="X11" s="92">
        <v>2289993.7409999999</v>
      </c>
      <c r="Y11" s="92">
        <v>1038.1400000000001</v>
      </c>
      <c r="Z11" s="90">
        <v>34.462499999999999</v>
      </c>
      <c r="AA11" s="90">
        <v>38.275199999999998</v>
      </c>
      <c r="AB11" s="90">
        <v>42.212499999999999</v>
      </c>
      <c r="AC11" s="90">
        <v>48.277000000000001</v>
      </c>
      <c r="AD11" s="90">
        <v>47.043700000000001</v>
      </c>
      <c r="AE11" s="90"/>
      <c r="AF11" s="92">
        <f t="shared" si="1"/>
        <v>636.10937249999995</v>
      </c>
      <c r="AG11" s="93"/>
      <c r="AH11" s="94"/>
      <c r="AI11" s="55">
        <f t="shared" si="2"/>
        <v>12.225142235380947</v>
      </c>
      <c r="AJ11" s="92">
        <f t="shared" si="2"/>
        <v>12.782928841441644</v>
      </c>
      <c r="AK11" s="92" t="e">
        <f t="shared" si="3"/>
        <v>#DIV/0!</v>
      </c>
      <c r="AL11" s="26" t="e">
        <f t="shared" si="3"/>
        <v>#DIV/0!</v>
      </c>
      <c r="AM11" s="32"/>
      <c r="AN11" s="118">
        <v>-0.19773811480337333</v>
      </c>
      <c r="AO11" s="119">
        <v>-0.43781413634062227</v>
      </c>
      <c r="AP11" s="120">
        <v>-0.45147928135290627</v>
      </c>
      <c r="AQ11" s="58">
        <v>-0.35864347057906931</v>
      </c>
      <c r="AR11" s="128">
        <v>-0.22295793160840593</v>
      </c>
      <c r="AS11" s="128">
        <v>-0.18563087069102602</v>
      </c>
      <c r="AT11" s="59">
        <v>-0.42848821485255761</v>
      </c>
      <c r="AU11" s="62">
        <v>-0.43508644804319485</v>
      </c>
      <c r="AV11" s="121"/>
      <c r="AW11" s="73">
        <v>-0.19738047592473651</v>
      </c>
      <c r="AX11" s="74">
        <v>-0.43987030064153121</v>
      </c>
      <c r="AY11" s="77">
        <v>-0.44999682593728896</v>
      </c>
      <c r="AZ11" s="42">
        <f>(10*AN11+AO11+AP11)/12</f>
        <v>-0.23888954714393851</v>
      </c>
    </row>
    <row r="12" spans="1:52" ht="12.75" hidden="1" customHeight="1">
      <c r="A12" s="35" t="s">
        <v>54</v>
      </c>
      <c r="B12" s="35"/>
      <c r="C12" s="35">
        <v>35</v>
      </c>
      <c r="D12" s="95">
        <v>2597.5695999999998</v>
      </c>
      <c r="E12" s="96">
        <v>36.919800000000002</v>
      </c>
      <c r="F12" s="96">
        <v>44.453600000000002</v>
      </c>
      <c r="G12" s="97">
        <v>43.637500000000003</v>
      </c>
      <c r="H12" s="98">
        <v>90798.725000000006</v>
      </c>
      <c r="I12" s="98">
        <v>67.927000000000007</v>
      </c>
      <c r="J12" s="98">
        <v>33.696899999999999</v>
      </c>
      <c r="K12" s="98">
        <v>36.797600000000003</v>
      </c>
      <c r="L12" s="98">
        <v>39.008499999999998</v>
      </c>
      <c r="M12" s="98">
        <v>46.734000000000002</v>
      </c>
      <c r="N12" s="98">
        <v>46.157499999999999</v>
      </c>
      <c r="O12" s="98"/>
      <c r="P12" s="98">
        <f t="shared" si="0"/>
        <v>25.221868055555557</v>
      </c>
      <c r="Q12" s="98"/>
      <c r="R12" s="99"/>
      <c r="S12" s="29"/>
      <c r="T12" s="100">
        <v>2586.7528000000002</v>
      </c>
      <c r="U12" s="101">
        <v>37.401800000000001</v>
      </c>
      <c r="V12" s="101">
        <v>44.961300000000001</v>
      </c>
      <c r="W12" s="102">
        <v>43.938099999999999</v>
      </c>
      <c r="X12" s="103">
        <v>1366518.5660000001</v>
      </c>
      <c r="Y12" s="103">
        <v>770</v>
      </c>
      <c r="Z12" s="98">
        <v>33.927900000000001</v>
      </c>
      <c r="AA12" s="98">
        <v>37.064</v>
      </c>
      <c r="AB12" s="98">
        <v>39.498800000000003</v>
      </c>
      <c r="AC12" s="98">
        <v>47.278300000000002</v>
      </c>
      <c r="AD12" s="98">
        <v>46.486899999999999</v>
      </c>
      <c r="AE12" s="98"/>
      <c r="AF12" s="103">
        <f t="shared" si="1"/>
        <v>379.58849055555561</v>
      </c>
      <c r="AG12" s="104"/>
      <c r="AH12" s="105"/>
      <c r="AI12" s="27">
        <f t="shared" si="2"/>
        <v>15.049975272229869</v>
      </c>
      <c r="AJ12" s="103">
        <f t="shared" si="2"/>
        <v>11.335698617633636</v>
      </c>
      <c r="AK12" s="103" t="e">
        <f t="shared" si="3"/>
        <v>#DIV/0!</v>
      </c>
      <c r="AL12" s="28" t="e">
        <f t="shared" si="3"/>
        <v>#DIV/0!</v>
      </c>
      <c r="AM12" s="32"/>
      <c r="AN12" s="112"/>
      <c r="AO12" s="34"/>
      <c r="AP12" s="113"/>
      <c r="AQ12" s="42"/>
      <c r="AR12" s="42"/>
      <c r="AS12" s="42"/>
      <c r="AT12" s="42"/>
      <c r="AU12" s="43"/>
      <c r="AV12" s="34"/>
      <c r="AW12" s="41"/>
      <c r="AX12" s="42"/>
      <c r="AY12" s="43"/>
    </row>
    <row r="13" spans="1:52" ht="12.75" hidden="1" customHeight="1">
      <c r="A13" s="35" t="s">
        <v>54</v>
      </c>
      <c r="B13" s="35"/>
      <c r="C13" s="35">
        <v>41</v>
      </c>
      <c r="D13" s="100">
        <v>998.49680000000001</v>
      </c>
      <c r="E13" s="101">
        <v>34.6601</v>
      </c>
      <c r="F13" s="101">
        <v>43.611800000000002</v>
      </c>
      <c r="G13" s="102">
        <v>43.0518</v>
      </c>
      <c r="H13" s="98">
        <v>46669.396000000001</v>
      </c>
      <c r="I13" s="98">
        <v>57.018999999999998</v>
      </c>
      <c r="J13" s="98">
        <v>33.137099999999997</v>
      </c>
      <c r="K13" s="98">
        <v>35.629300000000001</v>
      </c>
      <c r="L13" s="98">
        <v>36.621099999999998</v>
      </c>
      <c r="M13" s="98">
        <v>45.826500000000003</v>
      </c>
      <c r="N13" s="98">
        <v>45.499400000000001</v>
      </c>
      <c r="O13" s="98"/>
      <c r="P13" s="98">
        <f t="shared" si="0"/>
        <v>12.963721111111111</v>
      </c>
      <c r="Q13" s="98"/>
      <c r="R13" s="99"/>
      <c r="S13" s="29"/>
      <c r="T13" s="100">
        <v>996.33280000000002</v>
      </c>
      <c r="U13" s="101">
        <v>35.1815</v>
      </c>
      <c r="V13" s="101">
        <v>44.142200000000003</v>
      </c>
      <c r="W13" s="102">
        <v>43.4255</v>
      </c>
      <c r="X13" s="103">
        <v>910205.495</v>
      </c>
      <c r="Y13" s="103">
        <v>590.70000000000005</v>
      </c>
      <c r="Z13" s="98">
        <v>33.411200000000001</v>
      </c>
      <c r="AA13" s="98">
        <v>35.953099999999999</v>
      </c>
      <c r="AB13" s="98">
        <v>37.121400000000001</v>
      </c>
      <c r="AC13" s="98">
        <v>46.385899999999999</v>
      </c>
      <c r="AD13" s="98">
        <v>45.896900000000002</v>
      </c>
      <c r="AE13" s="98"/>
      <c r="AF13" s="103">
        <f t="shared" si="1"/>
        <v>252.83485972222223</v>
      </c>
      <c r="AG13" s="104"/>
      <c r="AH13" s="105"/>
      <c r="AI13" s="27">
        <f t="shared" si="2"/>
        <v>19.503262802029834</v>
      </c>
      <c r="AJ13" s="103">
        <f t="shared" si="2"/>
        <v>10.359704659850227</v>
      </c>
      <c r="AK13" s="103" t="e">
        <f t="shared" si="3"/>
        <v>#DIV/0!</v>
      </c>
      <c r="AL13" s="28" t="e">
        <f t="shared" si="3"/>
        <v>#DIV/0!</v>
      </c>
      <c r="AM13" s="32"/>
      <c r="AN13" s="112"/>
      <c r="AO13" s="34"/>
      <c r="AP13" s="113"/>
      <c r="AQ13" s="42"/>
      <c r="AR13" s="42"/>
      <c r="AS13" s="42"/>
      <c r="AT13" s="42"/>
      <c r="AU13" s="43"/>
      <c r="AV13" s="34"/>
      <c r="AW13" s="41"/>
      <c r="AX13" s="42"/>
      <c r="AY13" s="43"/>
    </row>
    <row r="14" spans="1:52" ht="12.75" hidden="1" customHeight="1" thickBot="1">
      <c r="A14" s="45" t="s">
        <v>54</v>
      </c>
      <c r="B14" s="45"/>
      <c r="C14" s="45">
        <v>46</v>
      </c>
      <c r="D14" s="106">
        <v>398.45679999999999</v>
      </c>
      <c r="E14" s="107">
        <v>32.8371</v>
      </c>
      <c r="F14" s="107">
        <v>42.713299999999997</v>
      </c>
      <c r="G14" s="108">
        <v>42.469900000000003</v>
      </c>
      <c r="H14" s="98">
        <v>27148.906999999999</v>
      </c>
      <c r="I14" s="98">
        <v>54.106999999999999</v>
      </c>
      <c r="J14" s="98">
        <v>32.562800000000003</v>
      </c>
      <c r="K14" s="98">
        <v>34.598300000000002</v>
      </c>
      <c r="L14" s="98">
        <v>34.733800000000002</v>
      </c>
      <c r="M14" s="98">
        <v>44.868899999999996</v>
      </c>
      <c r="N14" s="98">
        <v>44.854799999999997</v>
      </c>
      <c r="O14" s="98"/>
      <c r="P14" s="109">
        <f t="shared" si="0"/>
        <v>7.5413630555555553</v>
      </c>
      <c r="Q14" s="98"/>
      <c r="R14" s="99"/>
      <c r="S14" s="29"/>
      <c r="T14" s="106">
        <v>396.92399999999998</v>
      </c>
      <c r="U14" s="107">
        <v>33.3996</v>
      </c>
      <c r="V14" s="107">
        <v>43.241399999999999</v>
      </c>
      <c r="W14" s="108">
        <v>42.922800000000002</v>
      </c>
      <c r="X14" s="110">
        <v>587901.35600000003</v>
      </c>
      <c r="Y14" s="110">
        <v>444.59699999999998</v>
      </c>
      <c r="Z14" s="98">
        <v>32.892499999999998</v>
      </c>
      <c r="AA14" s="98">
        <v>34.983400000000003</v>
      </c>
      <c r="AB14" s="98">
        <v>35.255200000000002</v>
      </c>
      <c r="AC14" s="98">
        <v>45.415300000000002</v>
      </c>
      <c r="AD14" s="98">
        <v>45.337200000000003</v>
      </c>
      <c r="AE14" s="98"/>
      <c r="AF14" s="110">
        <f t="shared" si="1"/>
        <v>163.30593222222222</v>
      </c>
      <c r="AG14" s="104"/>
      <c r="AH14" s="105"/>
      <c r="AI14" s="56">
        <f t="shared" si="2"/>
        <v>21.654697038079657</v>
      </c>
      <c r="AJ14" s="110">
        <f t="shared" si="2"/>
        <v>8.2169959524645613</v>
      </c>
      <c r="AK14" s="110" t="e">
        <f t="shared" si="3"/>
        <v>#DIV/0!</v>
      </c>
      <c r="AL14" s="51" t="e">
        <f t="shared" si="3"/>
        <v>#DIV/0!</v>
      </c>
      <c r="AM14" s="32"/>
      <c r="AN14" s="114"/>
      <c r="AO14" s="115"/>
      <c r="AP14" s="116"/>
      <c r="AQ14" s="53"/>
      <c r="AR14" s="53"/>
      <c r="AS14" s="53"/>
      <c r="AT14" s="53"/>
      <c r="AU14" s="54"/>
      <c r="AV14" s="115"/>
      <c r="AW14" s="52"/>
      <c r="AX14" s="53"/>
      <c r="AY14" s="54"/>
    </row>
    <row r="15" spans="1:52" hidden="1">
      <c r="R15" s="1"/>
      <c r="AH15" s="1"/>
    </row>
    <row r="16" spans="1:52" hidden="1">
      <c r="R16" s="1"/>
      <c r="AH16" s="1"/>
    </row>
    <row r="17" s="1" customFormat="1" hidden="1"/>
    <row r="18" s="1" customFormat="1" hidden="1"/>
    <row r="19" s="1" customFormat="1" hidden="1"/>
    <row r="20" s="1" customFormat="1" hidden="1"/>
    <row r="21" s="1" customFormat="1" hidden="1"/>
    <row r="22" s="1" customFormat="1" hidden="1"/>
    <row r="23" s="1" customFormat="1" hidden="1"/>
    <row r="24" s="1" customFormat="1" hidden="1"/>
    <row r="25" s="1" customFormat="1" hidden="1"/>
    <row r="26" s="1" customFormat="1" hidden="1"/>
    <row r="27" s="1" customFormat="1" hidden="1"/>
    <row r="28" s="1" customFormat="1" hidden="1"/>
    <row r="29" s="1" customFormat="1" hidden="1"/>
    <row r="30" s="1" customFormat="1" hidden="1"/>
    <row r="31" s="1" customFormat="1" hidden="1"/>
    <row r="32" s="1" customFormat="1" hidden="1"/>
    <row r="33" s="1" customFormat="1" hidden="1"/>
    <row r="34" s="1" customFormat="1" hidden="1"/>
    <row r="35" s="1" customFormat="1" hidden="1"/>
    <row r="36" s="1" customFormat="1" hidden="1"/>
    <row r="37" s="1" customFormat="1" hidden="1"/>
    <row r="38" s="1" customFormat="1" hidden="1"/>
    <row r="39" s="1" customFormat="1" hidden="1"/>
    <row r="40" s="1" customFormat="1" hidden="1"/>
    <row r="41" s="1" customFormat="1" hidden="1"/>
    <row r="42" s="1" customFormat="1" hidden="1"/>
    <row r="43" s="1" customFormat="1" hidden="1"/>
    <row r="44" s="1" customFormat="1" hidden="1"/>
    <row r="45" s="1" customFormat="1" hidden="1"/>
    <row r="46" s="1" customFormat="1" hidden="1"/>
    <row r="47" s="1" customFormat="1" hidden="1"/>
    <row r="48" s="1" customFormat="1" hidden="1"/>
    <row r="49" s="1" customFormat="1" hidden="1"/>
    <row r="50" s="1" customFormat="1" hidden="1"/>
    <row r="51" s="1" customFormat="1" hidden="1"/>
    <row r="52" s="1" customFormat="1" hidden="1"/>
    <row r="53" s="1" customFormat="1" hidden="1"/>
    <row r="54" s="1" customFormat="1" hidden="1"/>
    <row r="55" s="1" customFormat="1" hidden="1"/>
    <row r="56" s="1" customFormat="1" hidden="1"/>
    <row r="57" s="1" customFormat="1" hidden="1"/>
    <row r="58" s="1" customFormat="1" hidden="1"/>
    <row r="59" s="1" customFormat="1" hidden="1"/>
    <row r="60" s="1" customFormat="1" hidden="1"/>
    <row r="61" s="1" customFormat="1" hidden="1"/>
    <row r="62" s="1" customFormat="1" hidden="1"/>
    <row r="63" s="1" customFormat="1" hidden="1"/>
    <row r="64" s="1" customFormat="1" hidden="1"/>
    <row r="65" s="1" customFormat="1" hidden="1"/>
    <row r="66" s="1" customFormat="1" hidden="1"/>
    <row r="67" s="1" customFormat="1" hidden="1"/>
    <row r="68" s="1" customFormat="1" hidden="1"/>
    <row r="69" s="1" customFormat="1" hidden="1"/>
    <row r="70" s="1" customFormat="1" hidden="1"/>
    <row r="71" s="1" customFormat="1" hidden="1"/>
    <row r="72" s="1" customFormat="1" hidden="1"/>
    <row r="73" s="1" customFormat="1" hidden="1"/>
    <row r="74" s="1" customFormat="1" hidden="1"/>
    <row r="75" s="1" customFormat="1" hidden="1"/>
    <row r="76" s="1" customFormat="1" hidden="1"/>
    <row r="77" s="1" customFormat="1" hidden="1"/>
    <row r="78" s="1" customFormat="1" hidden="1"/>
    <row r="79" s="1" customFormat="1" hidden="1"/>
    <row r="80" s="1" customFormat="1" hidden="1"/>
    <row r="81" s="1" customFormat="1" hidden="1"/>
    <row r="82" s="1" customFormat="1" hidden="1"/>
    <row r="83" s="1" customFormat="1" hidden="1"/>
    <row r="84" s="1" customFormat="1" hidden="1"/>
    <row r="85" s="1" customFormat="1" hidden="1"/>
    <row r="86" s="1" customFormat="1" hidden="1"/>
    <row r="87" s="1" customFormat="1" hidden="1"/>
    <row r="88" s="1" customFormat="1" hidden="1"/>
    <row r="89" s="1" customFormat="1" hidden="1"/>
    <row r="90" s="1" customFormat="1" hidden="1"/>
    <row r="91" s="1" customFormat="1" hidden="1"/>
    <row r="92" s="1" customFormat="1" hidden="1"/>
    <row r="93" s="1" customFormat="1" hidden="1"/>
    <row r="94" s="1" customFormat="1" hidden="1"/>
    <row r="95" s="1" customFormat="1" hidden="1"/>
    <row r="96" s="1" customFormat="1" hidden="1"/>
    <row r="97" s="1" customFormat="1" hidden="1"/>
    <row r="98" s="1" customFormat="1" hidden="1"/>
    <row r="99" s="1" customFormat="1" hidden="1"/>
    <row r="100" s="1" customFormat="1" hidden="1"/>
    <row r="101" s="1" customFormat="1" hidden="1"/>
    <row r="102" s="1" customFormat="1" hidden="1"/>
    <row r="103" s="1" customFormat="1" hidden="1"/>
    <row r="104" s="1" customFormat="1" hidden="1"/>
    <row r="105" s="1" customFormat="1" hidden="1"/>
    <row r="106" s="1" customFormat="1" hidden="1"/>
    <row r="107" s="1" customFormat="1" hidden="1"/>
    <row r="108" s="1" customFormat="1" hidden="1"/>
    <row r="109" s="1" customFormat="1" hidden="1"/>
    <row r="110" s="1" customFormat="1" hidden="1"/>
    <row r="111" s="1" customFormat="1" hidden="1"/>
    <row r="112" s="1" customFormat="1" hidden="1"/>
    <row r="113" s="1" customFormat="1" hidden="1"/>
    <row r="114" s="1" customFormat="1" hidden="1"/>
    <row r="115" s="1" customFormat="1" hidden="1"/>
    <row r="116" s="1" customFormat="1" hidden="1"/>
    <row r="117" s="1" customFormat="1" hidden="1"/>
    <row r="118" s="1" customFormat="1" hidden="1"/>
    <row r="119" s="1" customFormat="1" hidden="1"/>
    <row r="120" s="1" customFormat="1" hidden="1"/>
    <row r="121" s="1" customFormat="1" hidden="1"/>
    <row r="122" s="1" customFormat="1" hidden="1"/>
    <row r="123" s="1" customFormat="1" hidden="1"/>
    <row r="124" s="1" customFormat="1" hidden="1"/>
    <row r="125" s="1" customFormat="1" hidden="1"/>
    <row r="126" s="1" customFormat="1" hidden="1"/>
    <row r="127" s="1" customFormat="1" hidden="1"/>
    <row r="128" s="1" customFormat="1" hidden="1"/>
    <row r="129" s="1" customFormat="1" hidden="1"/>
    <row r="130" s="1" customFormat="1" hidden="1"/>
    <row r="131" s="1" customFormat="1" hidden="1"/>
    <row r="132" s="1" customFormat="1" hidden="1"/>
    <row r="133" s="1" customFormat="1" hidden="1"/>
    <row r="134" s="1" customFormat="1" hidden="1"/>
    <row r="135" s="1" customFormat="1" hidden="1"/>
    <row r="136" s="1" customFormat="1" hidden="1"/>
    <row r="137" s="1" customFormat="1" hidden="1"/>
    <row r="138" s="1" customFormat="1" hidden="1"/>
    <row r="139" s="1" customFormat="1" hidden="1"/>
    <row r="140" s="1" customFormat="1" hidden="1"/>
    <row r="141" s="1" customFormat="1" hidden="1"/>
    <row r="142" s="1" customFormat="1" hidden="1"/>
    <row r="143" s="1" customFormat="1" hidden="1"/>
    <row r="144" s="1" customFormat="1" hidden="1"/>
    <row r="145" s="1" customFormat="1" hidden="1"/>
    <row r="146" s="1" customFormat="1" hidden="1"/>
    <row r="147" s="1" customFormat="1" hidden="1"/>
    <row r="148" s="1" customFormat="1" hidden="1"/>
    <row r="149" s="1" customFormat="1" hidden="1"/>
    <row r="150" s="1" customFormat="1" hidden="1"/>
    <row r="151" s="1" customFormat="1" hidden="1"/>
    <row r="152" s="1" customFormat="1" hidden="1"/>
    <row r="153" s="1" customFormat="1" hidden="1"/>
    <row r="154" s="1" customFormat="1" hidden="1"/>
    <row r="155" s="1" customFormat="1" hidden="1"/>
    <row r="156" s="1" customFormat="1" hidden="1"/>
    <row r="157" s="1" customFormat="1" hidden="1"/>
    <row r="158" s="1" customFormat="1" hidden="1"/>
    <row r="159" s="1" customFormat="1" hidden="1"/>
    <row r="160" s="1" customFormat="1" hidden="1"/>
    <row r="161" s="1" customFormat="1" hidden="1"/>
    <row r="162" s="1" customFormat="1" hidden="1"/>
    <row r="163" s="1" customFormat="1" hidden="1"/>
    <row r="164" s="1" customFormat="1" hidden="1"/>
    <row r="165" s="1" customFormat="1" hidden="1"/>
    <row r="166" s="1" customFormat="1" hidden="1"/>
    <row r="167" s="1" customFormat="1" hidden="1"/>
    <row r="168" s="1" customFormat="1" hidden="1"/>
    <row r="169" s="1" customFormat="1" hidden="1"/>
    <row r="170" s="1" customFormat="1" hidden="1"/>
    <row r="171" s="1" customFormat="1" hidden="1"/>
    <row r="172" s="1" customFormat="1" hidden="1"/>
    <row r="173" s="1" customFormat="1" hidden="1"/>
    <row r="174" s="1" customFormat="1" hidden="1"/>
    <row r="175" s="1" customFormat="1" hidden="1"/>
    <row r="176" s="1" customFormat="1" hidden="1"/>
    <row r="177" s="1" customFormat="1" hidden="1"/>
    <row r="178" s="1" customFormat="1" hidden="1"/>
    <row r="179" s="1" customFormat="1" hidden="1"/>
    <row r="180" s="1" customFormat="1" hidden="1"/>
    <row r="181" s="1" customFormat="1" hidden="1"/>
    <row r="182" s="1" customFormat="1" hidden="1"/>
    <row r="183" s="1" customFormat="1" hidden="1"/>
    <row r="184" s="1" customFormat="1" hidden="1"/>
    <row r="185" s="1" customFormat="1" hidden="1"/>
    <row r="186" s="1" customFormat="1" hidden="1"/>
    <row r="187" s="1" customFormat="1" hidden="1"/>
    <row r="188" s="1" customFormat="1" hidden="1"/>
    <row r="189" s="1" customFormat="1" hidden="1"/>
    <row r="190" s="1" customFormat="1" hidden="1"/>
    <row r="191" s="1" customFormat="1" hidden="1"/>
    <row r="192" s="1" customFormat="1" hidden="1"/>
    <row r="193" s="1" customFormat="1" hidden="1"/>
    <row r="194" s="1" customFormat="1" hidden="1"/>
    <row r="195" s="1" customFormat="1" hidden="1"/>
    <row r="196" s="1" customFormat="1" hidden="1"/>
    <row r="197" s="1" customFormat="1" hidden="1"/>
    <row r="198" s="1" customFormat="1" hidden="1"/>
    <row r="199" s="1" customFormat="1" hidden="1"/>
    <row r="200" s="1" customFormat="1" hidden="1"/>
    <row r="201" s="1" customFormat="1" hidden="1"/>
    <row r="202" s="1" customFormat="1" hidden="1"/>
    <row r="203" s="1" customFormat="1" hidden="1"/>
    <row r="204" s="1" customFormat="1" hidden="1"/>
    <row r="205" s="1" customFormat="1" hidden="1"/>
    <row r="206" s="1" customFormat="1" hidden="1"/>
    <row r="207" s="1" customFormat="1" hidden="1"/>
    <row r="208" s="1" customFormat="1" hidden="1"/>
    <row r="209" s="1" customFormat="1" hidden="1"/>
    <row r="210" s="1" customFormat="1" hidden="1"/>
    <row r="211" s="1" customFormat="1" hidden="1"/>
    <row r="212" s="1" customFormat="1" hidden="1"/>
    <row r="213" s="1" customFormat="1" hidden="1"/>
    <row r="214" s="1" customFormat="1" hidden="1"/>
    <row r="215" s="1" customFormat="1" hidden="1"/>
    <row r="216" s="1" customFormat="1" hidden="1"/>
    <row r="217" s="1" customFormat="1" hidden="1"/>
    <row r="218" s="1" customFormat="1" hidden="1"/>
    <row r="219" s="1" customFormat="1" hidden="1"/>
    <row r="220" s="1" customFormat="1" hidden="1"/>
    <row r="221" s="1" customFormat="1" hidden="1"/>
    <row r="222" s="1" customFormat="1" hidden="1"/>
    <row r="223" s="1" customFormat="1" hidden="1"/>
    <row r="224" s="1" customFormat="1" hidden="1"/>
    <row r="225" s="1" customFormat="1" hidden="1"/>
    <row r="226" s="1" customFormat="1" hidden="1"/>
    <row r="227" s="1" customFormat="1" hidden="1"/>
    <row r="228" s="1" customFormat="1" hidden="1"/>
    <row r="229" s="1" customFormat="1" hidden="1"/>
    <row r="230" s="1" customFormat="1" hidden="1"/>
    <row r="231" s="1" customFormat="1" hidden="1"/>
    <row r="232" s="1" customFormat="1" hidden="1"/>
    <row r="233" s="1" customFormat="1" hidden="1"/>
    <row r="234" s="1" customFormat="1" hidden="1"/>
    <row r="235" s="1" customFormat="1" hidden="1"/>
    <row r="236" s="1" customFormat="1" hidden="1"/>
    <row r="237" s="1" customFormat="1" hidden="1"/>
    <row r="238" s="1" customFormat="1" hidden="1"/>
    <row r="239" s="1" customFormat="1" hidden="1"/>
    <row r="240" s="1" customFormat="1" hidden="1"/>
    <row r="241" s="1" customFormat="1" hidden="1"/>
    <row r="242" s="1" customFormat="1" hidden="1"/>
    <row r="243" s="1" customFormat="1" hidden="1"/>
    <row r="244" s="1" customFormat="1" hidden="1"/>
    <row r="245" s="1" customFormat="1" hidden="1"/>
    <row r="246" s="1" customFormat="1" hidden="1"/>
    <row r="247" s="1" customFormat="1" hidden="1"/>
    <row r="248" s="1" customFormat="1" hidden="1"/>
    <row r="249" s="1" customFormat="1" hidden="1"/>
    <row r="250" s="1" customFormat="1" hidden="1"/>
    <row r="251" s="1" customFormat="1" hidden="1"/>
    <row r="252" s="1" customFormat="1" hidden="1"/>
    <row r="253" s="1" customFormat="1" hidden="1"/>
    <row r="254" s="1" customFormat="1" hidden="1"/>
    <row r="255" s="1" customFormat="1" hidden="1"/>
    <row r="256" s="1" customFormat="1" hidden="1"/>
    <row r="257" s="1" customFormat="1" hidden="1"/>
    <row r="258" s="1" customFormat="1" hidden="1"/>
    <row r="259" s="1" customFormat="1" hidden="1"/>
    <row r="260" s="1" customFormat="1" hidden="1"/>
    <row r="261" s="1" customFormat="1" hidden="1"/>
    <row r="262" s="1" customFormat="1" hidden="1"/>
    <row r="263" s="1" customFormat="1" hidden="1"/>
    <row r="264" s="1" customFormat="1" hidden="1"/>
    <row r="265" s="1" customFormat="1" hidden="1"/>
    <row r="266" s="1" customFormat="1" hidden="1"/>
    <row r="267" s="1" customFormat="1" hidden="1"/>
    <row r="268" s="1" customFormat="1" hidden="1"/>
    <row r="269" s="1" customFormat="1" hidden="1"/>
    <row r="270" s="1" customFormat="1" hidden="1"/>
    <row r="271" s="1" customFormat="1" hidden="1"/>
    <row r="272" s="1" customFormat="1" hidden="1"/>
    <row r="273" s="1" customFormat="1" hidden="1"/>
    <row r="274" s="1" customFormat="1" hidden="1"/>
    <row r="275" s="1" customFormat="1" hidden="1"/>
    <row r="276" s="1" customFormat="1" hidden="1"/>
    <row r="277" s="1" customFormat="1" hidden="1"/>
    <row r="278" s="1" customFormat="1" hidden="1"/>
    <row r="279" s="1" customFormat="1" hidden="1"/>
    <row r="280" s="1" customFormat="1" hidden="1"/>
    <row r="281" s="1" customFormat="1" hidden="1"/>
    <row r="282" s="1" customFormat="1" hidden="1"/>
    <row r="283" s="1" customFormat="1" hidden="1"/>
    <row r="284" s="1" customFormat="1" hidden="1"/>
    <row r="285" s="1" customFormat="1" hidden="1"/>
    <row r="286" s="1" customFormat="1" hidden="1"/>
    <row r="287" s="1" customFormat="1" hidden="1"/>
    <row r="288" s="1" customFormat="1" hidden="1"/>
    <row r="289" s="1" customFormat="1" hidden="1"/>
    <row r="290" s="1" customFormat="1" hidden="1"/>
    <row r="291" s="1" customFormat="1" hidden="1"/>
    <row r="292" s="1" customFormat="1" hidden="1"/>
    <row r="293" s="1" customFormat="1" hidden="1"/>
    <row r="294" s="1" customFormat="1" hidden="1"/>
    <row r="295" s="1" customFormat="1" hidden="1"/>
    <row r="296" s="1" customFormat="1" hidden="1"/>
    <row r="297" s="1" customFormat="1" hidden="1"/>
    <row r="298" s="1" customFormat="1" hidden="1"/>
    <row r="299" s="1" customFormat="1" hidden="1"/>
    <row r="300" s="1" customFormat="1" hidden="1"/>
    <row r="301" s="1" customFormat="1" hidden="1"/>
    <row r="302" s="1" customFormat="1" hidden="1"/>
    <row r="303" s="1" customFormat="1" hidden="1"/>
    <row r="304" s="1" customFormat="1" hidden="1"/>
    <row r="305" s="1" customFormat="1" hidden="1"/>
    <row r="306" s="1" customFormat="1" hidden="1"/>
    <row r="307" s="1" customFormat="1" hidden="1"/>
    <row r="308" s="1" customFormat="1" hidden="1"/>
    <row r="309" s="1" customFormat="1" hidden="1"/>
    <row r="310" s="1" customFormat="1" hidden="1"/>
    <row r="311" s="1" customFormat="1" hidden="1"/>
    <row r="312" s="1" customFormat="1" hidden="1"/>
    <row r="313" s="1" customFormat="1" hidden="1"/>
    <row r="314" s="1" customFormat="1" hidden="1"/>
    <row r="315" s="1" customFormat="1" hidden="1"/>
    <row r="316" s="1" customFormat="1" hidden="1"/>
    <row r="317" s="1" customFormat="1" hidden="1"/>
    <row r="318" s="1" customFormat="1" hidden="1"/>
    <row r="319" s="1" customFormat="1" hidden="1"/>
    <row r="320" s="1" customFormat="1" hidden="1"/>
    <row r="321" s="1" customFormat="1" hidden="1"/>
    <row r="322" s="1" customFormat="1" hidden="1"/>
    <row r="323" s="1" customFormat="1" hidden="1"/>
    <row r="324" s="1" customFormat="1" hidden="1"/>
    <row r="325" s="1" customFormat="1" hidden="1"/>
    <row r="326" s="1" customFormat="1" hidden="1"/>
    <row r="327" s="1" customFormat="1" hidden="1"/>
    <row r="328" s="1" customFormat="1" hidden="1"/>
    <row r="329" s="1" customFormat="1" hidden="1"/>
    <row r="330" s="1" customFormat="1" hidden="1"/>
    <row r="331" s="1" customFormat="1" hidden="1"/>
    <row r="332" s="1" customFormat="1" hidden="1"/>
    <row r="333" s="1" customFormat="1" hidden="1"/>
    <row r="334" s="1" customFormat="1" hidden="1"/>
    <row r="335" s="1" customFormat="1" hidden="1"/>
    <row r="336" s="1" customFormat="1" hidden="1"/>
    <row r="337" s="1" customFormat="1" hidden="1"/>
    <row r="338" s="1" customFormat="1" hidden="1"/>
    <row r="339" s="1" customFormat="1" hidden="1"/>
    <row r="340" s="1" customFormat="1" hidden="1"/>
    <row r="341" s="1" customFormat="1" hidden="1"/>
    <row r="342" s="1" customFormat="1" hidden="1"/>
    <row r="343" s="1" customFormat="1" hidden="1"/>
    <row r="344" s="1" customFormat="1" hidden="1"/>
    <row r="345" s="1" customFormat="1" hidden="1"/>
    <row r="346" s="1" customFormat="1" hidden="1"/>
    <row r="347" s="1" customFormat="1" hidden="1"/>
    <row r="348" s="1" customFormat="1" hidden="1"/>
    <row r="349" s="1" customFormat="1" hidden="1"/>
    <row r="350" s="1" customFormat="1" hidden="1"/>
    <row r="351" s="1" customFormat="1" hidden="1"/>
    <row r="352" s="1" customFormat="1" hidden="1"/>
    <row r="353" s="1" customFormat="1" hidden="1"/>
    <row r="354" s="1" customFormat="1" hidden="1"/>
    <row r="355" s="1" customFormat="1" hidden="1"/>
    <row r="356" s="1" customFormat="1" hidden="1"/>
    <row r="357" s="1" customFormat="1" hidden="1"/>
    <row r="358" s="1" customFormat="1" hidden="1"/>
    <row r="359" s="1" customFormat="1" hidden="1"/>
    <row r="360" s="1" customFormat="1" hidden="1"/>
    <row r="361" s="1" customFormat="1" hidden="1"/>
    <row r="362" s="1" customFormat="1" hidden="1"/>
    <row r="363" s="1" customFormat="1" hidden="1"/>
    <row r="364" s="1" customFormat="1" hidden="1"/>
    <row r="365" s="1" customFormat="1" hidden="1"/>
    <row r="366" s="1" customFormat="1" hidden="1"/>
    <row r="367" s="1" customFormat="1" hidden="1"/>
    <row r="368" s="1" customFormat="1" hidden="1"/>
    <row r="369" s="1" customFormat="1" hidden="1"/>
    <row r="370" s="1" customFormat="1" hidden="1"/>
    <row r="371" s="1" customFormat="1" hidden="1"/>
    <row r="372" s="1" customFormat="1" hidden="1"/>
    <row r="373" s="1" customFormat="1" hidden="1"/>
    <row r="374" s="1" customFormat="1" hidden="1"/>
    <row r="375" s="1" customFormat="1" hidden="1"/>
    <row r="376" s="1" customFormat="1" hidden="1"/>
    <row r="377" s="1" customFormat="1" hidden="1"/>
    <row r="378" s="1" customFormat="1" hidden="1"/>
    <row r="379" s="1" customFormat="1" hidden="1"/>
    <row r="380" s="1" customFormat="1" hidden="1"/>
    <row r="381" s="1" customFormat="1" hidden="1"/>
    <row r="382" s="1" customFormat="1" hidden="1"/>
    <row r="383" s="1" customFormat="1" hidden="1"/>
    <row r="384" s="1" customFormat="1" hidden="1"/>
    <row r="385" s="1" customFormat="1" hidden="1"/>
    <row r="386" s="1" customFormat="1" hidden="1"/>
    <row r="387" s="1" customFormat="1" hidden="1"/>
    <row r="388" s="1" customFormat="1" hidden="1"/>
    <row r="389" s="1" customFormat="1" hidden="1"/>
    <row r="390" s="1" customFormat="1" hidden="1"/>
    <row r="391" s="1" customFormat="1" hidden="1"/>
    <row r="392" s="1" customFormat="1" hidden="1"/>
    <row r="393" s="1" customFormat="1" hidden="1"/>
    <row r="394" s="1" customFormat="1" hidden="1"/>
    <row r="395" s="1" customFormat="1" hidden="1"/>
    <row r="396" s="1" customFormat="1" hidden="1"/>
    <row r="397" s="1" customFormat="1" hidden="1"/>
    <row r="398" s="1" customFormat="1" hidden="1"/>
    <row r="399" s="1" customFormat="1" hidden="1"/>
    <row r="400" s="1" customFormat="1" hidden="1"/>
    <row r="401" s="1" customFormat="1" hidden="1"/>
    <row r="402" s="1" customFormat="1" hidden="1"/>
    <row r="403" s="1" customFormat="1" hidden="1"/>
    <row r="404" s="1" customFormat="1" hidden="1"/>
    <row r="405" s="1" customFormat="1" hidden="1"/>
    <row r="406" s="1" customFormat="1" hidden="1"/>
    <row r="407" s="1" customFormat="1" hidden="1"/>
    <row r="408" s="1" customFormat="1" hidden="1"/>
    <row r="409" s="1" customFormat="1" hidden="1"/>
    <row r="410" s="1" customFormat="1" hidden="1"/>
    <row r="411" s="1" customFormat="1" hidden="1"/>
    <row r="412" s="1" customFormat="1" hidden="1"/>
    <row r="413" s="1" customFormat="1" hidden="1"/>
    <row r="414" s="1" customFormat="1" hidden="1"/>
    <row r="415" s="1" customFormat="1" hidden="1"/>
    <row r="416" s="1" customFormat="1" hidden="1"/>
    <row r="417" s="1" customFormat="1" hidden="1"/>
    <row r="418" s="1" customFormat="1" hidden="1"/>
    <row r="419" s="1" customFormat="1" hidden="1"/>
    <row r="420" s="1" customFormat="1" hidden="1"/>
    <row r="421" s="1" customFormat="1" hidden="1"/>
    <row r="422" s="1" customFormat="1" hidden="1"/>
    <row r="423" s="1" customFormat="1" hidden="1"/>
    <row r="424" s="1" customFormat="1" hidden="1"/>
    <row r="425" s="1" customFormat="1" hidden="1"/>
    <row r="426" s="1" customFormat="1" hidden="1"/>
    <row r="427" s="1" customFormat="1" hidden="1"/>
    <row r="428" s="1" customFormat="1" hidden="1"/>
    <row r="429" s="1" customFormat="1" hidden="1"/>
    <row r="430" s="1" customFormat="1" hidden="1"/>
    <row r="431" s="1" customFormat="1" hidden="1"/>
    <row r="432" s="1" customFormat="1" hidden="1"/>
    <row r="433" s="1" customFormat="1" hidden="1"/>
    <row r="434" s="1" customFormat="1" hidden="1"/>
    <row r="435" s="1" customFormat="1" hidden="1"/>
    <row r="436" s="1" customFormat="1" hidden="1"/>
    <row r="437" s="1" customFormat="1" hidden="1"/>
    <row r="438" s="1" customFormat="1" hidden="1"/>
    <row r="439" s="1" customFormat="1" hidden="1"/>
    <row r="440" s="1" customFormat="1" hidden="1"/>
    <row r="441" s="1" customFormat="1" hidden="1"/>
    <row r="442" s="1" customFormat="1" hidden="1"/>
    <row r="443" s="1" customFormat="1" hidden="1"/>
    <row r="444" s="1" customFormat="1" hidden="1"/>
    <row r="445" s="1" customFormat="1" hidden="1"/>
    <row r="446" s="1" customFormat="1" hidden="1"/>
    <row r="447" s="1" customFormat="1" hidden="1"/>
    <row r="448" s="1" customFormat="1" hidden="1"/>
    <row r="449" s="1" customFormat="1" hidden="1"/>
    <row r="450" s="1" customFormat="1" hidden="1"/>
    <row r="451" s="1" customFormat="1" hidden="1"/>
    <row r="452" s="1" customFormat="1" hidden="1"/>
    <row r="453" s="1" customFormat="1" hidden="1"/>
    <row r="454" s="1" customFormat="1" hidden="1"/>
    <row r="455" s="1" customFormat="1" hidden="1"/>
    <row r="456" s="1" customFormat="1" hidden="1"/>
    <row r="457" s="1" customFormat="1" hidden="1"/>
    <row r="458" s="1" customFormat="1" hidden="1"/>
    <row r="459" s="1" customFormat="1" hidden="1"/>
    <row r="460" s="1" customFormat="1" hidden="1"/>
    <row r="461" s="1" customFormat="1" hidden="1"/>
    <row r="462" s="1" customFormat="1" hidden="1"/>
    <row r="463" s="1" customFormat="1" hidden="1"/>
    <row r="464" s="1" customFormat="1" hidden="1"/>
    <row r="465" s="1" customFormat="1" hidden="1"/>
    <row r="466" s="1" customFormat="1" hidden="1"/>
    <row r="467" s="1" customFormat="1" hidden="1"/>
    <row r="468" s="1" customFormat="1" hidden="1"/>
    <row r="469" s="1" customFormat="1" hidden="1"/>
    <row r="470" s="1" customFormat="1" hidden="1"/>
    <row r="471" s="1" customFormat="1" hidden="1"/>
    <row r="472" s="1" customFormat="1" hidden="1"/>
    <row r="473" s="1" customFormat="1" hidden="1"/>
    <row r="474" s="1" customFormat="1" hidden="1"/>
    <row r="475" s="1" customFormat="1" hidden="1"/>
    <row r="476" s="1" customFormat="1" hidden="1"/>
    <row r="477" s="1" customFormat="1" hidden="1"/>
    <row r="478" s="1" customFormat="1" hidden="1"/>
    <row r="479" s="1" customFormat="1" hidden="1"/>
    <row r="480" s="1" customFormat="1" hidden="1"/>
    <row r="481" s="1" customFormat="1" hidden="1"/>
    <row r="482" s="1" customFormat="1" hidden="1"/>
    <row r="483" s="1" customFormat="1" hidden="1"/>
    <row r="484" s="1" customFormat="1" hidden="1"/>
    <row r="485" s="1" customFormat="1" hidden="1"/>
    <row r="486" s="1" customFormat="1" hidden="1"/>
    <row r="487" s="1" customFormat="1" hidden="1"/>
    <row r="488" s="1" customFormat="1" hidden="1"/>
    <row r="489" s="1" customFormat="1" hidden="1"/>
    <row r="490" s="1" customFormat="1" hidden="1"/>
    <row r="491" s="1" customFormat="1" hidden="1"/>
    <row r="492" s="1" customFormat="1" hidden="1"/>
    <row r="493" s="1" customFormat="1" hidden="1"/>
    <row r="494" s="1" customFormat="1" hidden="1"/>
    <row r="495" s="1" customFormat="1" hidden="1"/>
    <row r="496" s="1" customFormat="1" hidden="1"/>
    <row r="497" s="1" customFormat="1" hidden="1"/>
    <row r="498" s="1" customFormat="1" hidden="1"/>
    <row r="499" s="1" customFormat="1" hidden="1"/>
    <row r="500" s="1" customFormat="1" hidden="1"/>
    <row r="501" s="1" customFormat="1" hidden="1"/>
    <row r="502" s="1" customFormat="1" hidden="1"/>
    <row r="503" s="1" customFormat="1" hidden="1"/>
    <row r="504" s="1" customFormat="1" hidden="1"/>
    <row r="505" s="1" customFormat="1" hidden="1"/>
    <row r="506" s="1" customFormat="1" hidden="1"/>
    <row r="507" s="1" customFormat="1" hidden="1"/>
    <row r="508" s="1" customFormat="1" hidden="1"/>
    <row r="509" s="1" customFormat="1" hidden="1"/>
    <row r="510" s="1" customFormat="1" hidden="1"/>
    <row r="511" s="1" customFormat="1" hidden="1"/>
    <row r="512" s="1" customFormat="1" hidden="1"/>
    <row r="513" s="1" customFormat="1" hidden="1"/>
    <row r="514" s="1" customFormat="1" hidden="1"/>
    <row r="515" s="1" customFormat="1" hidden="1"/>
    <row r="516" s="1" customFormat="1" hidden="1"/>
    <row r="517" s="1" customFormat="1" hidden="1"/>
    <row r="518" s="1" customFormat="1" hidden="1"/>
    <row r="519" s="1" customFormat="1" hidden="1"/>
    <row r="520" s="1" customFormat="1" hidden="1"/>
    <row r="521" s="1" customFormat="1" hidden="1"/>
    <row r="522" s="1" customFormat="1" hidden="1"/>
    <row r="523" s="1" customFormat="1" hidden="1"/>
    <row r="524" s="1" customFormat="1" hidden="1"/>
    <row r="525" s="1" customFormat="1" hidden="1"/>
    <row r="526" s="1" customFormat="1" hidden="1"/>
    <row r="527" s="1" customFormat="1" hidden="1"/>
    <row r="528" s="1" customFormat="1" hidden="1"/>
    <row r="529" s="1" customFormat="1" hidden="1"/>
    <row r="530" s="1" customFormat="1" hidden="1"/>
    <row r="531" s="1" customFormat="1" hidden="1"/>
    <row r="532" s="1" customFormat="1" hidden="1"/>
    <row r="533" s="1" customFormat="1" hidden="1"/>
    <row r="534" s="1" customFormat="1" hidden="1"/>
    <row r="535" s="1" customFormat="1" hidden="1"/>
    <row r="536" s="1" customFormat="1" hidden="1"/>
    <row r="537" s="1" customFormat="1" hidden="1"/>
    <row r="538" s="1" customFormat="1" hidden="1"/>
    <row r="539" s="1" customFormat="1" hidden="1"/>
    <row r="540" s="1" customFormat="1" hidden="1"/>
    <row r="541" s="1" customFormat="1" hidden="1"/>
    <row r="542" s="1" customFormat="1" hidden="1"/>
    <row r="543" s="1" customFormat="1" hidden="1"/>
    <row r="544" s="1" customFormat="1" hidden="1"/>
    <row r="545" s="1" customFormat="1" hidden="1"/>
    <row r="546" s="1" customFormat="1" hidden="1"/>
    <row r="547" s="1" customFormat="1" hidden="1"/>
    <row r="548" s="1" customFormat="1" hidden="1"/>
    <row r="549" s="1" customFormat="1" hidden="1"/>
    <row r="550" s="1" customFormat="1" hidden="1"/>
    <row r="551" s="1" customFormat="1" hidden="1"/>
    <row r="552" s="1" customFormat="1" hidden="1"/>
    <row r="553" s="1" customFormat="1" hidden="1"/>
    <row r="554" s="1" customFormat="1" hidden="1"/>
    <row r="555" s="1" customFormat="1" hidden="1"/>
    <row r="556" s="1" customFormat="1" hidden="1"/>
    <row r="557" s="1" customFormat="1" hidden="1"/>
    <row r="558" s="1" customFormat="1" hidden="1"/>
    <row r="559" s="1" customFormat="1" hidden="1"/>
    <row r="560" s="1" customFormat="1" hidden="1"/>
    <row r="561" s="1" customFormat="1" hidden="1"/>
    <row r="562" s="1" customFormat="1" hidden="1"/>
    <row r="563" s="1" customFormat="1" hidden="1"/>
    <row r="564" s="1" customFormat="1" hidden="1"/>
    <row r="565" s="1" customFormat="1" hidden="1"/>
    <row r="566" s="1" customFormat="1" hidden="1"/>
    <row r="567" s="1" customFormat="1" hidden="1"/>
    <row r="568" s="1" customFormat="1" hidden="1"/>
    <row r="569" s="1" customFormat="1" hidden="1"/>
    <row r="570" s="1" customFormat="1" hidden="1"/>
    <row r="571" s="1" customFormat="1" hidden="1"/>
    <row r="572" s="1" customFormat="1" hidden="1"/>
    <row r="573" s="1" customFormat="1" hidden="1"/>
    <row r="574" s="1" customFormat="1" hidden="1"/>
    <row r="575" s="1" customFormat="1" hidden="1"/>
    <row r="576" s="1" customFormat="1" hidden="1"/>
    <row r="577" s="1" customFormat="1" hidden="1"/>
    <row r="578" s="1" customFormat="1" hidden="1"/>
    <row r="579" s="1" customFormat="1" hidden="1"/>
    <row r="580" s="1" customFormat="1" hidden="1"/>
    <row r="581" s="1" customFormat="1" hidden="1"/>
    <row r="582" s="1" customFormat="1" hidden="1"/>
    <row r="583" s="1" customFormat="1" hidden="1"/>
    <row r="584" s="1" customFormat="1" hidden="1"/>
    <row r="585" s="1" customFormat="1" hidden="1"/>
    <row r="586" s="1" customFormat="1" hidden="1"/>
    <row r="587" s="1" customFormat="1" hidden="1"/>
    <row r="588" s="1" customFormat="1" hidden="1"/>
    <row r="589" s="1" customFormat="1" hidden="1"/>
    <row r="590" s="1" customFormat="1" hidden="1"/>
    <row r="591" s="1" customFormat="1" hidden="1"/>
    <row r="592" s="1" customFormat="1" hidden="1"/>
    <row r="593" s="1" customFormat="1" hidden="1"/>
    <row r="594" s="1" customFormat="1" hidden="1"/>
    <row r="595" s="1" customFormat="1" hidden="1"/>
    <row r="596" s="1" customFormat="1" hidden="1"/>
    <row r="597" s="1" customFormat="1" hidden="1"/>
    <row r="598" s="1" customFormat="1" hidden="1"/>
    <row r="599" s="1" customFormat="1" hidden="1"/>
    <row r="600" s="1" customFormat="1" hidden="1"/>
    <row r="601" s="1" customFormat="1" hidden="1"/>
    <row r="602" s="1" customFormat="1" hidden="1"/>
    <row r="603" s="1" customFormat="1" hidden="1"/>
    <row r="604" s="1" customFormat="1" hidden="1"/>
    <row r="605" s="1" customFormat="1" hidden="1"/>
    <row r="606" s="1" customFormat="1" hidden="1"/>
    <row r="607" s="1" customFormat="1" hidden="1"/>
    <row r="608" s="1" customFormat="1" hidden="1"/>
    <row r="609" s="1" customFormat="1" hidden="1"/>
    <row r="610" s="1" customFormat="1" hidden="1"/>
    <row r="611" s="1" customFormat="1" hidden="1"/>
    <row r="612" s="1" customFormat="1" hidden="1"/>
    <row r="613" s="1" customFormat="1" hidden="1"/>
    <row r="614" s="1" customFormat="1" hidden="1"/>
    <row r="615" s="1" customFormat="1" hidden="1"/>
    <row r="616" s="1" customFormat="1" hidden="1"/>
    <row r="617" s="1" customFormat="1" hidden="1"/>
    <row r="618" s="1" customFormat="1" hidden="1"/>
    <row r="619" s="1" customFormat="1" hidden="1"/>
    <row r="620" s="1" customFormat="1" hidden="1"/>
    <row r="621" s="1" customFormat="1" hidden="1"/>
    <row r="622" s="1" customFormat="1" hidden="1"/>
    <row r="623" s="1" customFormat="1" hidden="1"/>
    <row r="624" s="1" customFormat="1" hidden="1"/>
    <row r="625" s="1" customFormat="1" hidden="1"/>
    <row r="626" s="1" customFormat="1" hidden="1"/>
    <row r="627" s="1" customFormat="1" hidden="1"/>
    <row r="628" s="1" customFormat="1" hidden="1"/>
    <row r="629" s="1" customFormat="1" hidden="1"/>
    <row r="630" s="1" customFormat="1" hidden="1"/>
    <row r="631" s="1" customFormat="1" hidden="1"/>
    <row r="632" s="1" customFormat="1" hidden="1"/>
    <row r="633" s="1" customFormat="1" hidden="1"/>
    <row r="634" s="1" customFormat="1" hidden="1"/>
    <row r="635" s="1" customFormat="1" hidden="1"/>
    <row r="636" s="1" customFormat="1" hidden="1"/>
    <row r="637" s="1" customFormat="1" hidden="1"/>
    <row r="638" s="1" customFormat="1" hidden="1"/>
    <row r="639" s="1" customFormat="1" hidden="1"/>
    <row r="640" s="1" customFormat="1" hidden="1"/>
    <row r="641" s="1" customFormat="1" hidden="1"/>
    <row r="642" s="1" customFormat="1" hidden="1"/>
    <row r="643" s="1" customFormat="1" hidden="1"/>
    <row r="644" s="1" customFormat="1" hidden="1"/>
    <row r="645" s="1" customFormat="1" hidden="1"/>
    <row r="646" s="1" customFormat="1" hidden="1"/>
    <row r="647" s="1" customFormat="1" hidden="1"/>
    <row r="648" s="1" customFormat="1" hidden="1"/>
    <row r="649" s="1" customFormat="1" hidden="1"/>
    <row r="650" s="1" customFormat="1" hidden="1"/>
    <row r="651" s="1" customFormat="1" hidden="1"/>
    <row r="652" s="1" customFormat="1" hidden="1"/>
    <row r="653" s="1" customFormat="1" hidden="1"/>
    <row r="654" s="1" customFormat="1" hidden="1"/>
    <row r="655" s="1" customFormat="1" hidden="1"/>
    <row r="656" s="1" customFormat="1" hidden="1"/>
    <row r="657" s="1" customFormat="1" hidden="1"/>
    <row r="658" s="1" customFormat="1" hidden="1"/>
    <row r="659" s="1" customFormat="1" hidden="1"/>
    <row r="660" s="1" customFormat="1" hidden="1"/>
    <row r="661" s="1" customFormat="1" hidden="1"/>
    <row r="662" s="1" customFormat="1" hidden="1"/>
    <row r="663" s="1" customFormat="1" hidden="1"/>
    <row r="664" s="1" customFormat="1" hidden="1"/>
    <row r="665" s="1" customFormat="1" hidden="1"/>
    <row r="666" s="1" customFormat="1" hidden="1"/>
    <row r="667" s="1" customFormat="1" hidden="1"/>
    <row r="668" s="1" customFormat="1" hidden="1"/>
    <row r="669" s="1" customFormat="1" hidden="1"/>
    <row r="670" s="1" customFormat="1" hidden="1"/>
    <row r="671" s="1" customFormat="1" hidden="1"/>
    <row r="672" s="1" customFormat="1" hidden="1"/>
    <row r="673" s="1" customFormat="1" hidden="1"/>
    <row r="674" s="1" customFormat="1" hidden="1"/>
    <row r="675" s="1" customFormat="1" hidden="1"/>
    <row r="676" s="1" customFormat="1" hidden="1"/>
    <row r="677" s="1" customFormat="1" hidden="1"/>
    <row r="678" s="1" customFormat="1" hidden="1"/>
    <row r="679" s="1" customFormat="1" hidden="1"/>
    <row r="680" s="1" customFormat="1" hidden="1"/>
    <row r="681" s="1" customFormat="1" hidden="1"/>
    <row r="682" s="1" customFormat="1" hidden="1"/>
    <row r="683" s="1" customFormat="1" hidden="1"/>
    <row r="684" s="1" customFormat="1" hidden="1"/>
    <row r="685" s="1" customFormat="1" hidden="1"/>
    <row r="686" s="1" customFormat="1" hidden="1"/>
    <row r="687" s="1" customFormat="1" hidden="1"/>
    <row r="688" s="1" customFormat="1" hidden="1"/>
    <row r="689" s="1" customFormat="1" hidden="1"/>
    <row r="690" s="1" customFormat="1" hidden="1"/>
    <row r="691" s="1" customFormat="1" hidden="1"/>
    <row r="692" s="1" customFormat="1" hidden="1"/>
    <row r="693" s="1" customFormat="1" hidden="1"/>
    <row r="694" s="1" customFormat="1" hidden="1"/>
    <row r="695" s="1" customFormat="1" hidden="1"/>
    <row r="696" s="1" customFormat="1" hidden="1"/>
    <row r="697" s="1" customFormat="1" hidden="1"/>
    <row r="698" s="1" customFormat="1" hidden="1"/>
    <row r="699" s="1" customFormat="1" hidden="1"/>
    <row r="700" s="1" customFormat="1" hidden="1"/>
    <row r="701" s="1" customFormat="1" hidden="1"/>
    <row r="702" s="1" customFormat="1" hidden="1"/>
    <row r="703" s="1" customFormat="1" hidden="1"/>
    <row r="704" s="1" customFormat="1" hidden="1"/>
    <row r="705" s="1" customFormat="1" hidden="1"/>
    <row r="706" s="1" customFormat="1" hidden="1"/>
    <row r="707" s="1" customFormat="1" hidden="1"/>
    <row r="708" s="1" customFormat="1" hidden="1"/>
    <row r="709" s="1" customFormat="1" hidden="1"/>
    <row r="710" s="1" customFormat="1" hidden="1"/>
    <row r="711" s="1" customFormat="1" hidden="1"/>
    <row r="712" s="1" customFormat="1" hidden="1"/>
    <row r="713" s="1" customFormat="1" hidden="1"/>
    <row r="714" s="1" customFormat="1" hidden="1"/>
    <row r="715" s="1" customFormat="1" hidden="1"/>
    <row r="716" s="1" customFormat="1" hidden="1"/>
    <row r="717" s="1" customFormat="1" hidden="1"/>
    <row r="718" s="1" customFormat="1" hidden="1"/>
    <row r="719" s="1" customFormat="1" hidden="1"/>
    <row r="720" s="1" customFormat="1" hidden="1"/>
    <row r="721" s="1" customFormat="1" hidden="1"/>
    <row r="722" s="1" customFormat="1" hidden="1"/>
    <row r="723" s="1" customFormat="1" hidden="1"/>
    <row r="724" s="1" customFormat="1" hidden="1"/>
    <row r="725" s="1" customFormat="1" hidden="1"/>
    <row r="726" s="1" customFormat="1" hidden="1"/>
    <row r="727" s="1" customFormat="1" hidden="1"/>
    <row r="728" s="1" customFormat="1" hidden="1"/>
    <row r="729" s="1" customFormat="1" hidden="1"/>
    <row r="730" s="1" customFormat="1" hidden="1"/>
    <row r="731" s="1" customFormat="1" hidden="1"/>
    <row r="732" s="1" customFormat="1" hidden="1"/>
    <row r="733" s="1" customFormat="1" hidden="1"/>
    <row r="734" s="1" customFormat="1" hidden="1"/>
    <row r="735" s="1" customFormat="1" hidden="1"/>
    <row r="736" s="1" customFormat="1" hidden="1"/>
    <row r="737" s="1" customFormat="1" hidden="1"/>
    <row r="738" s="1" customFormat="1" hidden="1"/>
    <row r="739" s="1" customFormat="1" hidden="1"/>
    <row r="740" s="1" customFormat="1" hidden="1"/>
    <row r="741" s="1" customFormat="1" hidden="1"/>
    <row r="742" s="1" customFormat="1" hidden="1"/>
    <row r="743" s="1" customFormat="1" hidden="1"/>
    <row r="744" s="1" customFormat="1" hidden="1"/>
    <row r="745" s="1" customFormat="1" hidden="1"/>
    <row r="746" s="1" customFormat="1" hidden="1"/>
    <row r="747" s="1" customFormat="1" hidden="1"/>
    <row r="748" s="1" customFormat="1" hidden="1"/>
    <row r="749" s="1" customFormat="1" hidden="1"/>
    <row r="750" s="1" customFormat="1" hidden="1"/>
    <row r="751" s="1" customFormat="1" hidden="1"/>
    <row r="752" s="1" customFormat="1" hidden="1"/>
    <row r="753" s="1" customFormat="1" hidden="1"/>
    <row r="754" s="1" customFormat="1" hidden="1"/>
    <row r="755" s="1" customFormat="1" hidden="1"/>
    <row r="756" s="1" customFormat="1" hidden="1"/>
    <row r="757" s="1" customFormat="1" hidden="1"/>
    <row r="758" s="1" customFormat="1" hidden="1"/>
    <row r="759" s="1" customFormat="1" hidden="1"/>
    <row r="760" s="1" customFormat="1" hidden="1"/>
    <row r="761" s="1" customFormat="1" hidden="1"/>
    <row r="762" s="1" customFormat="1" hidden="1"/>
    <row r="763" s="1" customFormat="1" hidden="1"/>
    <row r="764" s="1" customFormat="1" hidden="1"/>
    <row r="765" s="1" customFormat="1" hidden="1"/>
    <row r="766" s="1" customFormat="1" hidden="1"/>
    <row r="767" s="1" customFormat="1" hidden="1"/>
    <row r="768" s="1" customFormat="1" hidden="1"/>
    <row r="769" s="1" customFormat="1" hidden="1"/>
    <row r="770" s="1" customFormat="1" hidden="1"/>
    <row r="771" s="1" customFormat="1" hidden="1"/>
    <row r="772" s="1" customFormat="1" hidden="1"/>
    <row r="773" s="1" customFormat="1" hidden="1"/>
    <row r="774" s="1" customFormat="1" hidden="1"/>
    <row r="775" s="1" customFormat="1" hidden="1"/>
    <row r="776" s="1" customFormat="1" hidden="1"/>
    <row r="777" s="1" customFormat="1" hidden="1"/>
    <row r="778" s="1" customFormat="1" hidden="1"/>
    <row r="779" s="1" customFormat="1" hidden="1"/>
    <row r="780" s="1" customFormat="1" hidden="1"/>
    <row r="781" s="1" customFormat="1" hidden="1"/>
    <row r="782" s="1" customFormat="1" hidden="1"/>
    <row r="783" s="1" customFormat="1" hidden="1"/>
    <row r="784" s="1" customFormat="1" hidden="1"/>
    <row r="785" s="1" customFormat="1" hidden="1"/>
    <row r="786" s="1" customFormat="1" hidden="1"/>
    <row r="787" s="1" customFormat="1" hidden="1"/>
    <row r="788" s="1" customFormat="1" hidden="1"/>
    <row r="789" s="1" customFormat="1" hidden="1"/>
    <row r="790" s="1" customFormat="1" hidden="1"/>
    <row r="791" s="1" customFormat="1" hidden="1"/>
    <row r="792" s="1" customFormat="1" hidden="1"/>
    <row r="793" s="1" customFormat="1" hidden="1"/>
    <row r="794" s="1" customFormat="1" hidden="1"/>
    <row r="795" s="1" customFormat="1" hidden="1"/>
    <row r="796" s="1" customFormat="1" hidden="1"/>
    <row r="797" s="1" customFormat="1" hidden="1"/>
    <row r="798" s="1" customFormat="1" hidden="1"/>
    <row r="799" s="1" customFormat="1" hidden="1"/>
    <row r="800" s="1" customFormat="1" hidden="1"/>
    <row r="801" s="1" customFormat="1" hidden="1"/>
    <row r="802" s="1" customFormat="1" hidden="1"/>
    <row r="803" s="1" customFormat="1" hidden="1"/>
    <row r="804" s="1" customFormat="1" hidden="1"/>
    <row r="805" s="1" customFormat="1" hidden="1"/>
    <row r="806" s="1" customFormat="1" hidden="1"/>
    <row r="807" s="1" customFormat="1" hidden="1"/>
    <row r="808" s="1" customFormat="1" hidden="1"/>
    <row r="809" s="1" customFormat="1" hidden="1"/>
    <row r="810" s="1" customFormat="1" hidden="1"/>
    <row r="811" s="1" customFormat="1" hidden="1"/>
    <row r="812" s="1" customFormat="1" hidden="1"/>
    <row r="813" s="1" customFormat="1" hidden="1"/>
    <row r="814" s="1" customFormat="1" hidden="1"/>
    <row r="815" s="1" customFormat="1" hidden="1"/>
    <row r="816" s="1" customFormat="1" hidden="1"/>
    <row r="817" s="1" customFormat="1" hidden="1"/>
    <row r="818" s="1" customFormat="1" hidden="1"/>
    <row r="819" s="1" customFormat="1" hidden="1"/>
    <row r="820" s="1" customFormat="1" hidden="1"/>
    <row r="821" s="1" customFormat="1" hidden="1"/>
    <row r="822" s="1" customFormat="1" hidden="1"/>
    <row r="823" s="1" customFormat="1" hidden="1"/>
    <row r="824" s="1" customFormat="1" hidden="1"/>
    <row r="825" s="1" customFormat="1" hidden="1"/>
    <row r="826" s="1" customFormat="1" hidden="1"/>
    <row r="827" s="1" customFormat="1" hidden="1"/>
    <row r="828" s="1" customFormat="1" hidden="1"/>
    <row r="829" s="1" customFormat="1" hidden="1"/>
    <row r="830" s="1" customFormat="1" hidden="1"/>
    <row r="831" s="1" customFormat="1" hidden="1"/>
    <row r="832" s="1" customFormat="1" hidden="1"/>
    <row r="833" s="1" customFormat="1" hidden="1"/>
    <row r="834" s="1" customFormat="1" hidden="1"/>
    <row r="835" s="1" customFormat="1" hidden="1"/>
    <row r="836" s="1" customFormat="1" hidden="1"/>
    <row r="837" s="1" customFormat="1" hidden="1"/>
    <row r="838" s="1" customFormat="1" hidden="1"/>
    <row r="839" s="1" customFormat="1" hidden="1"/>
    <row r="840" s="1" customFormat="1" hidden="1"/>
    <row r="841" s="1" customFormat="1" hidden="1"/>
    <row r="842" s="1" customFormat="1" hidden="1"/>
    <row r="843" s="1" customFormat="1" hidden="1"/>
    <row r="844" s="1" customFormat="1" hidden="1"/>
    <row r="845" s="1" customFormat="1" hidden="1"/>
    <row r="846" s="1" customFormat="1" hidden="1"/>
    <row r="847" s="1" customFormat="1" hidden="1"/>
    <row r="848" s="1" customFormat="1" hidden="1"/>
    <row r="849" s="1" customFormat="1" hidden="1"/>
    <row r="850" s="1" customFormat="1" hidden="1"/>
    <row r="851" s="1" customFormat="1" hidden="1"/>
    <row r="852" s="1" customFormat="1" hidden="1"/>
    <row r="853" s="1" customFormat="1" hidden="1"/>
    <row r="854" s="1" customFormat="1" hidden="1"/>
    <row r="855" s="1" customFormat="1" hidden="1"/>
    <row r="856" s="1" customFormat="1" hidden="1"/>
    <row r="857" s="1" customFormat="1" hidden="1"/>
    <row r="858" s="1" customFormat="1" hidden="1"/>
    <row r="859" s="1" customFormat="1" hidden="1"/>
    <row r="860" s="1" customFormat="1" hidden="1"/>
    <row r="861" s="1" customFormat="1" hidden="1"/>
    <row r="862" s="1" customFormat="1" hidden="1"/>
    <row r="863" s="1" customFormat="1" hidden="1"/>
    <row r="864" s="1" customFormat="1" hidden="1"/>
    <row r="865" s="1" customFormat="1" hidden="1"/>
    <row r="866" s="1" customFormat="1" hidden="1"/>
    <row r="867" s="1" customFormat="1" hidden="1"/>
    <row r="868" s="1" customFormat="1" hidden="1"/>
    <row r="869" s="1" customFormat="1" hidden="1"/>
    <row r="870" s="1" customFormat="1" hidden="1"/>
    <row r="871" s="1" customFormat="1" hidden="1"/>
    <row r="872" s="1" customFormat="1" hidden="1"/>
    <row r="873" s="1" customFormat="1" hidden="1"/>
    <row r="874" s="1" customFormat="1" hidden="1"/>
    <row r="875" s="1" customFormat="1" hidden="1"/>
    <row r="876" s="1" customFormat="1" hidden="1"/>
    <row r="877" s="1" customFormat="1" hidden="1"/>
    <row r="878" s="1" customFormat="1" hidden="1"/>
    <row r="879" s="1" customFormat="1" hidden="1"/>
    <row r="880" s="1" customFormat="1" hidden="1"/>
    <row r="881" s="1" customFormat="1" hidden="1"/>
    <row r="882" s="1" customFormat="1" hidden="1"/>
    <row r="883" s="1" customFormat="1" hidden="1"/>
    <row r="884" s="1" customFormat="1" hidden="1"/>
    <row r="885" s="1" customFormat="1" hidden="1"/>
    <row r="886" s="1" customFormat="1" hidden="1"/>
    <row r="887" s="1" customFormat="1" hidden="1"/>
    <row r="888" s="1" customFormat="1" hidden="1"/>
    <row r="889" s="1" customFormat="1" hidden="1"/>
    <row r="890" s="1" customFormat="1" hidden="1"/>
    <row r="891" s="1" customFormat="1" hidden="1"/>
    <row r="892" s="1" customFormat="1" hidden="1"/>
    <row r="893" s="1" customFormat="1" hidden="1"/>
    <row r="894" s="1" customFormat="1" hidden="1"/>
    <row r="895" s="1" customFormat="1" hidden="1"/>
    <row r="896" s="1" customFormat="1" hidden="1"/>
    <row r="897" s="1" customFormat="1" hidden="1"/>
    <row r="898" s="1" customFormat="1" hidden="1"/>
    <row r="899" s="1" customFormat="1" hidden="1"/>
    <row r="900" s="1" customFormat="1" hidden="1"/>
    <row r="901" s="1" customFormat="1" hidden="1"/>
    <row r="902" s="1" customFormat="1" hidden="1"/>
    <row r="903" s="1" customFormat="1" hidden="1"/>
    <row r="904" s="1" customFormat="1" hidden="1"/>
    <row r="905" s="1" customFormat="1" hidden="1"/>
    <row r="906" s="1" customFormat="1" hidden="1"/>
    <row r="907" s="1" customFormat="1" hidden="1"/>
    <row r="908" s="1" customFormat="1" hidden="1"/>
    <row r="909" s="1" customFormat="1" hidden="1"/>
    <row r="910" s="1" customFormat="1" hidden="1"/>
    <row r="911" s="1" customFormat="1" hidden="1"/>
    <row r="912" s="1" customFormat="1" hidden="1"/>
    <row r="913" s="1" customFormat="1" hidden="1"/>
    <row r="914" s="1" customFormat="1" hidden="1"/>
    <row r="915" s="1" customFormat="1" hidden="1"/>
    <row r="916" s="1" customFormat="1" hidden="1"/>
    <row r="917" s="1" customFormat="1" hidden="1"/>
    <row r="918" s="1" customFormat="1" hidden="1"/>
    <row r="919" s="1" customFormat="1" hidden="1"/>
    <row r="920" s="1" customFormat="1" hidden="1"/>
    <row r="921" s="1" customFormat="1" hidden="1"/>
    <row r="922" s="1" customFormat="1" hidden="1"/>
    <row r="923" s="1" customFormat="1" hidden="1"/>
    <row r="924" s="1" customFormat="1" hidden="1"/>
    <row r="925" s="1" customFormat="1" hidden="1"/>
    <row r="926" s="1" customFormat="1" hidden="1"/>
    <row r="927" s="1" customFormat="1" hidden="1"/>
    <row r="928" s="1" customFormat="1" hidden="1"/>
    <row r="929" s="1" customFormat="1" hidden="1"/>
    <row r="930" s="1" customFormat="1" hidden="1"/>
    <row r="931" s="1" customFormat="1" hidden="1"/>
    <row r="932" s="1" customFormat="1" hidden="1"/>
    <row r="933" s="1" customFormat="1" hidden="1"/>
    <row r="934" s="1" customFormat="1" hidden="1"/>
    <row r="935" s="1" customFormat="1" hidden="1"/>
    <row r="936" s="1" customFormat="1" hidden="1"/>
    <row r="937" s="1" customFormat="1" hidden="1"/>
    <row r="938" s="1" customFormat="1" hidden="1"/>
    <row r="939" s="1" customFormat="1" hidden="1"/>
    <row r="940" s="1" customFormat="1" hidden="1"/>
    <row r="941" s="1" customFormat="1" hidden="1"/>
    <row r="942" s="1" customFormat="1" hidden="1"/>
    <row r="943" s="1" customFormat="1" hidden="1"/>
    <row r="944" s="1" customFormat="1" hidden="1"/>
    <row r="945" s="1" customFormat="1" hidden="1"/>
    <row r="946" s="1" customFormat="1" hidden="1"/>
    <row r="947" s="1" customFormat="1" hidden="1"/>
    <row r="948" s="1" customFormat="1" hidden="1"/>
    <row r="949" s="1" customFormat="1" hidden="1"/>
    <row r="950" s="1" customFormat="1" hidden="1"/>
    <row r="951" s="1" customFormat="1" hidden="1"/>
    <row r="952" s="1" customFormat="1" hidden="1"/>
    <row r="953" s="1" customFormat="1" hidden="1"/>
    <row r="954" s="1" customFormat="1" hidden="1"/>
    <row r="955" s="1" customFormat="1" hidden="1"/>
    <row r="956" s="1" customFormat="1" hidden="1"/>
    <row r="957" s="1" customFormat="1" hidden="1"/>
    <row r="958" s="1" customFormat="1" hidden="1"/>
    <row r="959" s="1" customFormat="1" hidden="1"/>
    <row r="960" s="1" customFormat="1" hidden="1"/>
    <row r="961" s="1" customFormat="1" hidden="1"/>
    <row r="962" s="1" customFormat="1" hidden="1"/>
    <row r="963" s="1" customFormat="1" hidden="1"/>
    <row r="964" s="1" customFormat="1" hidden="1"/>
    <row r="965" s="1" customFormat="1" hidden="1"/>
    <row r="966" s="1" customFormat="1" hidden="1"/>
    <row r="967" s="1" customFormat="1" hidden="1"/>
    <row r="968" s="1" customFormat="1" hidden="1"/>
    <row r="969" s="1" customFormat="1" hidden="1"/>
    <row r="970" s="1" customFormat="1" hidden="1"/>
    <row r="971" s="1" customFormat="1" hidden="1"/>
    <row r="972" s="1" customFormat="1" hidden="1"/>
    <row r="973" s="1" customFormat="1" hidden="1"/>
    <row r="974" s="1" customFormat="1" hidden="1"/>
    <row r="975" s="1" customFormat="1" hidden="1"/>
    <row r="976" s="1" customFormat="1" hidden="1"/>
    <row r="977" s="1" customFormat="1" hidden="1"/>
    <row r="978" s="1" customFormat="1" hidden="1"/>
    <row r="979" s="1" customFormat="1" hidden="1"/>
    <row r="980" s="1" customFormat="1" hidden="1"/>
    <row r="981" s="1" customFormat="1" hidden="1"/>
    <row r="982" s="1" customFormat="1" hidden="1"/>
    <row r="983" s="1" customFormat="1" hidden="1"/>
    <row r="984" s="1" customFormat="1" hidden="1"/>
    <row r="985" s="1" customFormat="1" hidden="1"/>
    <row r="986" s="1" customFormat="1" hidden="1"/>
    <row r="987" s="1" customFormat="1" hidden="1"/>
    <row r="988" s="1" customFormat="1" hidden="1"/>
    <row r="989" s="1" customFormat="1" hidden="1"/>
    <row r="990" s="1" customFormat="1" hidden="1"/>
    <row r="991" s="1" customFormat="1" hidden="1"/>
    <row r="992" s="1" customFormat="1" hidden="1"/>
    <row r="993" s="1" customFormat="1" hidden="1"/>
    <row r="994" s="1" customFormat="1" hidden="1"/>
    <row r="995" s="1" customFormat="1" hidden="1"/>
    <row r="996" s="1" customFormat="1" hidden="1"/>
    <row r="997" s="1" customFormat="1" hidden="1"/>
    <row r="998" s="1" customFormat="1" hidden="1"/>
    <row r="999" s="1" customFormat="1" hidden="1"/>
    <row r="1000" s="1" customFormat="1" hidden="1"/>
    <row r="1001" s="1" customFormat="1" hidden="1"/>
    <row r="1002" s="1" customFormat="1" hidden="1"/>
    <row r="1003" s="1" customFormat="1" hidden="1"/>
    <row r="1004" s="1" customFormat="1" hidden="1"/>
    <row r="1005" s="1" customFormat="1" hidden="1"/>
    <row r="1006" s="1" customFormat="1" hidden="1"/>
    <row r="1007" s="1" customFormat="1" hidden="1"/>
    <row r="1008" s="1" customFormat="1" hidden="1"/>
    <row r="1009" s="1" customFormat="1" hidden="1"/>
    <row r="1010" s="1" customFormat="1" hidden="1"/>
    <row r="1011" s="1" customFormat="1" hidden="1"/>
    <row r="1012" s="1" customFormat="1" hidden="1"/>
    <row r="1013" s="1" customFormat="1" hidden="1"/>
    <row r="1014" s="1" customFormat="1" hidden="1"/>
    <row r="1015" s="1" customFormat="1" hidden="1"/>
    <row r="1016" s="1" customFormat="1" hidden="1"/>
    <row r="1017" s="1" customFormat="1" hidden="1"/>
    <row r="1018" s="1" customFormat="1" hidden="1"/>
    <row r="1019" s="1" customFormat="1" hidden="1"/>
    <row r="1020" s="1" customFormat="1" hidden="1"/>
    <row r="1021" s="1" customFormat="1" hidden="1"/>
    <row r="1022" s="1" customFormat="1" hidden="1"/>
    <row r="1023" s="1" customFormat="1" hidden="1"/>
    <row r="1024" s="1" customFormat="1" hidden="1"/>
    <row r="1025" s="1" customFormat="1" hidden="1"/>
    <row r="1026" s="1" customFormat="1" hidden="1"/>
    <row r="1027" s="1" customFormat="1" hidden="1"/>
    <row r="1028" s="1" customFormat="1" hidden="1"/>
    <row r="1029" s="1" customFormat="1" hidden="1"/>
    <row r="1030" s="1" customFormat="1" hidden="1"/>
    <row r="1031" s="1" customFormat="1" hidden="1"/>
    <row r="1032" s="1" customFormat="1" hidden="1"/>
    <row r="1033" s="1" customFormat="1" hidden="1"/>
    <row r="1034" s="1" customFormat="1" hidden="1"/>
    <row r="1035" s="1" customFormat="1" hidden="1"/>
    <row r="1036" s="1" customFormat="1" hidden="1"/>
    <row r="1037" s="1" customFormat="1" hidden="1"/>
    <row r="1038" s="1" customFormat="1" hidden="1"/>
    <row r="1039" s="1" customFormat="1" hidden="1"/>
    <row r="1040" s="1" customFormat="1" hidden="1"/>
    <row r="1041" s="1" customFormat="1" hidden="1"/>
    <row r="1042" s="1" customFormat="1" hidden="1"/>
    <row r="1043" s="1" customFormat="1" hidden="1"/>
    <row r="1044" s="1" customFormat="1" hidden="1"/>
    <row r="1045" s="1" customFormat="1" hidden="1"/>
    <row r="1046" s="1" customFormat="1" hidden="1"/>
    <row r="1047" s="1" customFormat="1" hidden="1"/>
    <row r="1048" s="1" customFormat="1" hidden="1"/>
    <row r="1049" s="1" customFormat="1" hidden="1"/>
    <row r="1050" s="1" customFormat="1" hidden="1"/>
    <row r="1051" s="1" customFormat="1" hidden="1"/>
    <row r="1052" s="1" customFormat="1" hidden="1"/>
    <row r="1053" s="1" customFormat="1" hidden="1"/>
    <row r="1054" s="1" customFormat="1" hidden="1"/>
    <row r="1055" s="1" customFormat="1" hidden="1"/>
    <row r="1056" s="1" customFormat="1" hidden="1"/>
    <row r="1057" s="1" customFormat="1" hidden="1"/>
    <row r="1058" s="1" customFormat="1" hidden="1"/>
    <row r="1059" s="1" customFormat="1" hidden="1"/>
    <row r="1060" s="1" customFormat="1" hidden="1"/>
    <row r="1061" s="1" customFormat="1" hidden="1"/>
    <row r="1062" s="1" customFormat="1" hidden="1"/>
    <row r="1063" s="1" customFormat="1" hidden="1"/>
    <row r="1064" s="1" customFormat="1" hidden="1"/>
    <row r="1065" s="1" customFormat="1" hidden="1"/>
    <row r="1066" s="1" customFormat="1" hidden="1"/>
    <row r="1067" s="1" customFormat="1" hidden="1"/>
    <row r="1068" s="1" customFormat="1" hidden="1"/>
    <row r="1069" s="1" customFormat="1" hidden="1"/>
    <row r="1070" s="1" customFormat="1" hidden="1"/>
    <row r="1071" s="1" customFormat="1" hidden="1"/>
    <row r="1072" s="1" customFormat="1" hidden="1"/>
    <row r="1073" s="1" customFormat="1" hidden="1"/>
    <row r="1074" s="1" customFormat="1" hidden="1"/>
    <row r="1075" s="1" customFormat="1" hidden="1"/>
    <row r="1076" s="1" customFormat="1" hidden="1"/>
    <row r="1077" s="1" customFormat="1" hidden="1"/>
    <row r="1078" s="1" customFormat="1" hidden="1"/>
    <row r="1079" s="1" customFormat="1" hidden="1"/>
    <row r="1080" s="1" customFormat="1" hidden="1"/>
    <row r="1081" s="1" customFormat="1" hidden="1"/>
    <row r="1082" s="1" customFormat="1" hidden="1"/>
    <row r="1083" s="1" customFormat="1" hidden="1"/>
    <row r="1084" s="1" customFormat="1" hidden="1"/>
    <row r="1085" s="1" customFormat="1" hidden="1"/>
    <row r="1086" s="1" customFormat="1" hidden="1"/>
    <row r="1087" s="1" customFormat="1" hidden="1"/>
    <row r="1088" s="1" customFormat="1" hidden="1"/>
    <row r="1089" s="1" customFormat="1" hidden="1"/>
    <row r="1090" s="1" customFormat="1" hidden="1"/>
    <row r="1091" s="1" customFormat="1" hidden="1"/>
    <row r="1092" s="1" customFormat="1" hidden="1"/>
    <row r="1093" s="1" customFormat="1" hidden="1"/>
    <row r="1094" s="1" customFormat="1" hidden="1"/>
    <row r="1095" s="1" customFormat="1" hidden="1"/>
    <row r="1096" s="1" customFormat="1" hidden="1"/>
    <row r="1097" s="1" customFormat="1" hidden="1"/>
    <row r="1098" s="1" customFormat="1" hidden="1"/>
    <row r="1099" s="1" customFormat="1" hidden="1"/>
    <row r="1100" s="1" customFormat="1" hidden="1"/>
    <row r="1101" s="1" customFormat="1" hidden="1"/>
    <row r="1102" s="1" customFormat="1" hidden="1"/>
    <row r="1103" s="1" customFormat="1" hidden="1"/>
    <row r="1104" s="1" customFormat="1" hidden="1"/>
    <row r="1105" s="1" customFormat="1" hidden="1"/>
    <row r="1106" s="1" customFormat="1" hidden="1"/>
    <row r="1107" s="1" customFormat="1" hidden="1"/>
    <row r="1108" s="1" customFormat="1" hidden="1"/>
    <row r="1109" s="1" customFormat="1" hidden="1"/>
    <row r="1110" s="1" customFormat="1" hidden="1"/>
    <row r="1111" s="1" customFormat="1" hidden="1"/>
    <row r="1112" s="1" customFormat="1" hidden="1"/>
    <row r="1113" s="1" customFormat="1" hidden="1"/>
    <row r="1114" s="1" customFormat="1" hidden="1"/>
    <row r="1115" s="1" customFormat="1" hidden="1"/>
    <row r="1116" s="1" customFormat="1" hidden="1"/>
    <row r="1117" s="1" customFormat="1" hidden="1"/>
    <row r="1118" s="1" customFormat="1" hidden="1"/>
    <row r="1119" s="1" customFormat="1" hidden="1"/>
    <row r="1120" s="1" customFormat="1" hidden="1"/>
    <row r="1121" s="1" customFormat="1" hidden="1"/>
    <row r="1122" s="1" customFormat="1" hidden="1"/>
    <row r="1123" s="1" customFormat="1" hidden="1"/>
    <row r="1124" s="1" customFormat="1" hidden="1"/>
    <row r="1125" s="1" customFormat="1" hidden="1"/>
    <row r="1126" s="1" customFormat="1" hidden="1"/>
    <row r="1127" s="1" customFormat="1" hidden="1"/>
    <row r="1128" s="1" customFormat="1" hidden="1"/>
    <row r="1129" s="1" customFormat="1" hidden="1"/>
    <row r="1130" s="1" customFormat="1" hidden="1"/>
    <row r="1131" s="1" customFormat="1" hidden="1"/>
    <row r="1132" s="1" customFormat="1" hidden="1"/>
    <row r="1133" s="1" customFormat="1" hidden="1"/>
    <row r="1134" s="1" customFormat="1" hidden="1"/>
    <row r="1135" s="1" customFormat="1" hidden="1"/>
    <row r="1136" s="1" customFormat="1" hidden="1"/>
    <row r="1137" s="1" customFormat="1" hidden="1"/>
    <row r="1138" s="1" customFormat="1" hidden="1"/>
    <row r="1139" s="1" customFormat="1" hidden="1"/>
    <row r="1140" s="1" customFormat="1" hidden="1"/>
    <row r="1141" s="1" customFormat="1" hidden="1"/>
    <row r="1142" s="1" customFormat="1" hidden="1"/>
    <row r="1143" s="1" customFormat="1" hidden="1"/>
    <row r="1144" s="1" customFormat="1" hidden="1"/>
    <row r="1145" s="1" customFormat="1" hidden="1"/>
    <row r="1146" s="1" customFormat="1" hidden="1"/>
    <row r="1147" s="1" customFormat="1" hidden="1"/>
    <row r="1148" s="1" customFormat="1" hidden="1"/>
    <row r="1149" s="1" customFormat="1" hidden="1"/>
    <row r="1150" s="1" customFormat="1" hidden="1"/>
    <row r="1151" s="1" customFormat="1" hidden="1"/>
    <row r="1152" s="1" customFormat="1" hidden="1"/>
    <row r="1153" s="1" customFormat="1" hidden="1"/>
    <row r="1154" s="1" customFormat="1" hidden="1"/>
    <row r="1155" s="1" customFormat="1" hidden="1"/>
    <row r="1156" s="1" customFormat="1" hidden="1"/>
    <row r="1157" s="1" customFormat="1" hidden="1"/>
    <row r="1158" s="1" customFormat="1" hidden="1"/>
    <row r="1159" s="1" customFormat="1" hidden="1"/>
    <row r="1160" s="1" customFormat="1" hidden="1"/>
    <row r="1161" s="1" customFormat="1" hidden="1"/>
    <row r="1162" s="1" customFormat="1" hidden="1"/>
    <row r="1163" s="1" customFormat="1" hidden="1"/>
    <row r="1164" s="1" customFormat="1" hidden="1"/>
    <row r="1165" s="1" customFormat="1" hidden="1"/>
    <row r="1166" s="1" customFormat="1" hidden="1"/>
    <row r="1167" s="1" customFormat="1" hidden="1"/>
    <row r="1168" s="1" customFormat="1" hidden="1"/>
    <row r="1169" s="1" customFormat="1" hidden="1"/>
    <row r="1170" s="1" customFormat="1" hidden="1"/>
    <row r="1171" s="1" customFormat="1" hidden="1"/>
    <row r="1172" s="1" customFormat="1" hidden="1"/>
    <row r="1173" s="1" customFormat="1" hidden="1"/>
    <row r="1174" s="1" customFormat="1" hidden="1"/>
    <row r="1175" s="1" customFormat="1" hidden="1"/>
    <row r="1176" s="1" customFormat="1" hidden="1"/>
    <row r="1177" s="1" customFormat="1" hidden="1"/>
    <row r="1178" s="1" customFormat="1" hidden="1"/>
    <row r="1179" s="1" customFormat="1" hidden="1"/>
    <row r="1180" s="1" customFormat="1" hidden="1"/>
    <row r="1181" s="1" customFormat="1" hidden="1"/>
    <row r="1182" s="1" customFormat="1" hidden="1"/>
    <row r="1183" s="1" customFormat="1" hidden="1"/>
    <row r="1184" s="1" customFormat="1" hidden="1"/>
    <row r="1185" s="1" customFormat="1" hidden="1"/>
    <row r="1186" s="1" customFormat="1" hidden="1"/>
    <row r="1187" s="1" customFormat="1" hidden="1"/>
    <row r="1188" s="1" customFormat="1" hidden="1"/>
    <row r="1189" s="1" customFormat="1" hidden="1"/>
    <row r="1190" s="1" customFormat="1" hidden="1"/>
    <row r="1191" s="1" customFormat="1" hidden="1"/>
    <row r="1192" s="1" customFormat="1" hidden="1"/>
    <row r="1193" s="1" customFormat="1" hidden="1"/>
    <row r="1194" s="1" customFormat="1" hidden="1"/>
    <row r="1195" s="1" customFormat="1" hidden="1"/>
    <row r="1196" s="1" customFormat="1" hidden="1"/>
    <row r="1197" s="1" customFormat="1" hidden="1"/>
    <row r="1198" s="1" customFormat="1" hidden="1"/>
    <row r="1199" s="1" customFormat="1" hidden="1"/>
    <row r="1200" s="1" customFormat="1" hidden="1"/>
    <row r="1201" s="1" customFormat="1" hidden="1"/>
    <row r="1202" s="1" customFormat="1" hidden="1"/>
    <row r="1203" s="1" customFormat="1" hidden="1"/>
    <row r="1204" s="1" customFormat="1" hidden="1"/>
    <row r="1205" s="1" customFormat="1" hidden="1"/>
    <row r="1206" s="1" customFormat="1" hidden="1"/>
    <row r="1207" s="1" customFormat="1" hidden="1"/>
    <row r="1208" s="1" customFormat="1" hidden="1"/>
    <row r="1209" s="1" customFormat="1" hidden="1"/>
    <row r="1210" s="1" customFormat="1" hidden="1"/>
    <row r="1211" s="1" customFormat="1" hidden="1"/>
    <row r="1212" s="1" customFormat="1" hidden="1"/>
    <row r="1213" s="1" customFormat="1" hidden="1"/>
    <row r="1214" s="1" customFormat="1" hidden="1"/>
    <row r="1215" s="1" customFormat="1" hidden="1"/>
    <row r="1216" s="1" customFormat="1" hidden="1"/>
    <row r="1217" s="1" customFormat="1" hidden="1"/>
    <row r="1218" s="1" customFormat="1" hidden="1"/>
    <row r="1219" s="1" customFormat="1" hidden="1"/>
    <row r="1220" s="1" customFormat="1" hidden="1"/>
    <row r="1221" s="1" customFormat="1" hidden="1"/>
    <row r="1222" s="1" customFormat="1" hidden="1"/>
    <row r="1223" s="1" customFormat="1" hidden="1"/>
    <row r="1224" s="1" customFormat="1" hidden="1"/>
    <row r="1225" s="1" customFormat="1" hidden="1"/>
    <row r="1226" s="1" customFormat="1" hidden="1"/>
    <row r="1227" s="1" customFormat="1" hidden="1"/>
    <row r="1228" s="1" customFormat="1" hidden="1"/>
    <row r="1229" s="1" customFormat="1" hidden="1"/>
    <row r="1230" s="1" customFormat="1" hidden="1"/>
    <row r="1231" s="1" customFormat="1" hidden="1"/>
    <row r="1232" s="1" customFormat="1" hidden="1"/>
    <row r="1233" s="1" customFormat="1" hidden="1"/>
    <row r="1234" s="1" customFormat="1" hidden="1"/>
    <row r="1235" s="1" customFormat="1" hidden="1"/>
    <row r="1236" s="1" customFormat="1" hidden="1"/>
    <row r="1237" s="1" customFormat="1" hidden="1"/>
    <row r="1238" s="1" customFormat="1" hidden="1"/>
    <row r="1239" s="1" customFormat="1" hidden="1"/>
    <row r="1240" s="1" customFormat="1" hidden="1"/>
    <row r="1241" s="1" customFormat="1" hidden="1"/>
    <row r="1242" s="1" customFormat="1" hidden="1"/>
    <row r="1243" s="1" customFormat="1" hidden="1"/>
    <row r="1244" s="1" customFormat="1" hidden="1"/>
    <row r="1245" s="1" customFormat="1" hidden="1"/>
    <row r="1246" s="1" customFormat="1" hidden="1"/>
    <row r="1247" s="1" customFormat="1" hidden="1"/>
    <row r="1248" s="1" customFormat="1" hidden="1"/>
    <row r="1249" s="1" customFormat="1" hidden="1"/>
    <row r="1250" s="1" customFormat="1" hidden="1"/>
    <row r="1251" s="1" customFormat="1" hidden="1"/>
    <row r="1252" s="1" customFormat="1" hidden="1"/>
    <row r="1253" s="1" customFormat="1" hidden="1"/>
    <row r="1254" s="1" customFormat="1" hidden="1"/>
    <row r="1255" s="1" customFormat="1" hidden="1"/>
    <row r="1256" s="1" customFormat="1" hidden="1"/>
    <row r="1257" s="1" customFormat="1" hidden="1"/>
    <row r="1258" s="1" customFormat="1" hidden="1"/>
    <row r="1259" s="1" customFormat="1" hidden="1"/>
    <row r="1260" s="1" customFormat="1" hidden="1"/>
    <row r="1261" s="1" customFormat="1" hidden="1"/>
    <row r="1262" s="1" customFormat="1" hidden="1"/>
    <row r="1263" s="1" customFormat="1" hidden="1"/>
    <row r="1264" s="1" customFormat="1" hidden="1"/>
    <row r="1265" s="1" customFormat="1" hidden="1"/>
    <row r="1266" s="1" customFormat="1" hidden="1"/>
    <row r="1267" s="1" customFormat="1" hidden="1"/>
    <row r="1268" s="1" customFormat="1" hidden="1"/>
    <row r="1269" s="1" customFormat="1" hidden="1"/>
    <row r="1270" s="1" customFormat="1" hidden="1"/>
    <row r="1271" s="1" customFormat="1" hidden="1"/>
    <row r="1272" s="1" customFormat="1" hidden="1"/>
    <row r="1273" s="1" customFormat="1" hidden="1"/>
    <row r="1274" s="1" customFormat="1" hidden="1"/>
    <row r="1275" s="1" customFormat="1" hidden="1"/>
    <row r="1276" s="1" customFormat="1" hidden="1"/>
    <row r="1277" s="1" customFormat="1" hidden="1"/>
    <row r="1278" s="1" customFormat="1" hidden="1"/>
    <row r="1279" s="1" customFormat="1" hidden="1"/>
    <row r="1280" s="1" customFormat="1" hidden="1"/>
    <row r="1281" s="1" customFormat="1" hidden="1"/>
    <row r="1282" s="1" customFormat="1" hidden="1"/>
    <row r="1283" s="1" customFormat="1" hidden="1"/>
    <row r="1284" s="1" customFormat="1" hidden="1"/>
    <row r="1285" s="1" customFormat="1" hidden="1"/>
    <row r="1286" s="1" customFormat="1" hidden="1"/>
    <row r="1287" s="1" customFormat="1" hidden="1"/>
    <row r="1288" s="1" customFormat="1" hidden="1"/>
    <row r="1289" s="1" customFormat="1" hidden="1"/>
    <row r="1290" s="1" customFormat="1" hidden="1"/>
    <row r="1291" s="1" customFormat="1" hidden="1"/>
    <row r="1292" s="1" customFormat="1" hidden="1"/>
    <row r="1293" s="1" customFormat="1" hidden="1"/>
    <row r="1294" s="1" customFormat="1" hidden="1"/>
    <row r="1295" s="1" customFormat="1" hidden="1"/>
    <row r="1296" s="1" customFormat="1" hidden="1"/>
    <row r="1297" s="1" customFormat="1" hidden="1"/>
    <row r="1298" s="1" customFormat="1" hidden="1"/>
    <row r="1299" s="1" customFormat="1" hidden="1"/>
    <row r="1300" s="1" customFormat="1" hidden="1"/>
    <row r="1301" s="1" customFormat="1" hidden="1"/>
    <row r="1302" s="1" customFormat="1" hidden="1"/>
    <row r="1303" s="1" customFormat="1" hidden="1"/>
    <row r="1304" s="1" customFormat="1" hidden="1"/>
    <row r="1305" s="1" customFormat="1" hidden="1"/>
    <row r="1306" s="1" customFormat="1" hidden="1"/>
    <row r="1307" s="1" customFormat="1" hidden="1"/>
    <row r="1308" s="1" customFormat="1" hidden="1"/>
    <row r="1309" s="1" customFormat="1" hidden="1"/>
    <row r="1310" s="1" customFormat="1" hidden="1"/>
    <row r="1311" s="1" customFormat="1" hidden="1"/>
    <row r="1312" s="1" customFormat="1" hidden="1"/>
    <row r="1313" s="1" customFormat="1" hidden="1"/>
    <row r="1314" s="1" customFormat="1" hidden="1"/>
    <row r="1315" s="1" customFormat="1" hidden="1"/>
    <row r="1316" s="1" customFormat="1" hidden="1"/>
    <row r="1317" s="1" customFormat="1" hidden="1"/>
    <row r="1318" s="1" customFormat="1" hidden="1"/>
    <row r="1319" s="1" customFormat="1" hidden="1"/>
    <row r="1320" s="1" customFormat="1" hidden="1"/>
    <row r="1321" s="1" customFormat="1" hidden="1"/>
    <row r="1322" s="1" customFormat="1" hidden="1"/>
    <row r="1323" s="1" customFormat="1" hidden="1"/>
    <row r="1324" s="1" customFormat="1" hidden="1"/>
    <row r="1325" s="1" customFormat="1" hidden="1"/>
    <row r="1326" s="1" customFormat="1" hidden="1"/>
    <row r="1327" s="1" customFormat="1" hidden="1"/>
    <row r="1328" s="1" customFormat="1" hidden="1"/>
    <row r="1329" s="1" customFormat="1" hidden="1"/>
    <row r="1330" s="1" customFormat="1" hidden="1"/>
    <row r="1331" s="1" customFormat="1" hidden="1"/>
    <row r="1332" s="1" customFormat="1" hidden="1"/>
    <row r="1333" s="1" customFormat="1" hidden="1"/>
    <row r="1334" s="1" customFormat="1" hidden="1"/>
    <row r="1335" s="1" customFormat="1" hidden="1"/>
    <row r="1336" s="1" customFormat="1" hidden="1"/>
    <row r="1337" s="1" customFormat="1" hidden="1"/>
    <row r="1338" s="1" customFormat="1" hidden="1"/>
    <row r="1339" s="1" customFormat="1" hidden="1"/>
    <row r="1340" s="1" customFormat="1" hidden="1"/>
    <row r="1341" s="1" customFormat="1" hidden="1"/>
    <row r="1342" s="1" customFormat="1" hidden="1"/>
    <row r="1343" s="1" customFormat="1" hidden="1"/>
    <row r="1344" s="1" customFormat="1" hidden="1"/>
    <row r="1345" s="1" customFormat="1" hidden="1"/>
    <row r="1346" s="1" customFormat="1" hidden="1"/>
    <row r="1347" s="1" customFormat="1" hidden="1"/>
    <row r="1348" s="1" customFormat="1" hidden="1"/>
    <row r="1349" s="1" customFormat="1" hidden="1"/>
    <row r="1350" s="1" customFormat="1" hidden="1"/>
    <row r="1351" s="1" customFormat="1" hidden="1"/>
    <row r="1352" s="1" customFormat="1" hidden="1"/>
    <row r="1353" s="1" customFormat="1" hidden="1"/>
    <row r="1354" s="1" customFormat="1" hidden="1"/>
    <row r="1355" s="1" customFormat="1" hidden="1"/>
    <row r="1356" s="1" customFormat="1" hidden="1"/>
    <row r="1357" s="1" customFormat="1" hidden="1"/>
    <row r="1358" s="1" customFormat="1" hidden="1"/>
    <row r="1359" s="1" customFormat="1" hidden="1"/>
    <row r="1360" s="1" customFormat="1" hidden="1"/>
    <row r="1361" s="1" customFormat="1" hidden="1"/>
    <row r="1362" s="1" customFormat="1" hidden="1"/>
    <row r="1363" s="1" customFormat="1" hidden="1"/>
    <row r="1364" s="1" customFormat="1" hidden="1"/>
    <row r="1365" s="1" customFormat="1" hidden="1"/>
    <row r="1366" s="1" customFormat="1" hidden="1"/>
    <row r="1367" s="1" customFormat="1" hidden="1"/>
    <row r="1368" s="1" customFormat="1" hidden="1"/>
    <row r="1369" s="1" customFormat="1" hidden="1"/>
    <row r="1370" s="1" customFormat="1" hidden="1"/>
    <row r="1371" s="1" customFormat="1" hidden="1"/>
    <row r="1372" s="1" customFormat="1" hidden="1"/>
    <row r="1373" s="1" customFormat="1" hidden="1"/>
    <row r="1374" s="1" customFormat="1" hidden="1"/>
    <row r="1375" s="1" customFormat="1" hidden="1"/>
    <row r="1376" s="1" customFormat="1" hidden="1"/>
    <row r="1377" s="1" customFormat="1" hidden="1"/>
    <row r="1378" s="1" customFormat="1" hidden="1"/>
    <row r="1379" s="1" customFormat="1" hidden="1"/>
    <row r="1380" s="1" customFormat="1" hidden="1"/>
    <row r="1381" s="1" customFormat="1" hidden="1"/>
    <row r="1382" s="1" customFormat="1" hidden="1"/>
    <row r="1383" s="1" customFormat="1" hidden="1"/>
    <row r="1384" s="1" customFormat="1" hidden="1"/>
    <row r="1385" s="1" customFormat="1" hidden="1"/>
    <row r="1386" s="1" customFormat="1" hidden="1"/>
    <row r="1387" s="1" customFormat="1" hidden="1"/>
    <row r="1388" s="1" customFormat="1" hidden="1"/>
    <row r="1389" s="1" customFormat="1" hidden="1"/>
    <row r="1390" s="1" customFormat="1" hidden="1"/>
    <row r="1391" s="1" customFormat="1" hidden="1"/>
    <row r="1392" s="1" customFormat="1" hidden="1"/>
    <row r="1393" s="1" customFormat="1" hidden="1"/>
    <row r="1394" s="1" customFormat="1" hidden="1"/>
    <row r="1395" s="1" customFormat="1" hidden="1"/>
    <row r="1396" s="1" customFormat="1" hidden="1"/>
    <row r="1397" s="1" customFormat="1" hidden="1"/>
    <row r="1398" s="1" customFormat="1" hidden="1"/>
    <row r="1399" s="1" customFormat="1" hidden="1"/>
    <row r="1400" s="1" customFormat="1" hidden="1"/>
    <row r="1401" s="1" customFormat="1" hidden="1"/>
    <row r="1402" s="1" customFormat="1" hidden="1"/>
    <row r="1403" s="1" customFormat="1" hidden="1"/>
    <row r="1404" s="1" customFormat="1" hidden="1"/>
    <row r="1405" s="1" customFormat="1" hidden="1"/>
    <row r="1406" s="1" customFormat="1" hidden="1"/>
    <row r="1407" s="1" customFormat="1" hidden="1"/>
    <row r="1408" s="1" customFormat="1" hidden="1"/>
    <row r="1409" s="1" customFormat="1" hidden="1"/>
    <row r="1410" s="1" customFormat="1" hidden="1"/>
    <row r="1411" s="1" customFormat="1" hidden="1"/>
    <row r="1412" s="1" customFormat="1" hidden="1"/>
    <row r="1413" s="1" customFormat="1" hidden="1"/>
    <row r="1414" s="1" customFormat="1" hidden="1"/>
    <row r="1415" s="1" customFormat="1" hidden="1"/>
    <row r="1416" s="1" customFormat="1" hidden="1"/>
    <row r="1417" s="1" customFormat="1" hidden="1"/>
    <row r="1418" s="1" customFormat="1" hidden="1"/>
    <row r="1419" s="1" customFormat="1" hidden="1"/>
    <row r="1420" s="1" customFormat="1" hidden="1"/>
    <row r="1421" s="1" customFormat="1" hidden="1"/>
    <row r="1422" s="1" customFormat="1" hidden="1"/>
    <row r="1423" s="1" customFormat="1" hidden="1"/>
    <row r="1424" s="1" customFormat="1" hidden="1"/>
    <row r="1425" s="1" customFormat="1" hidden="1"/>
    <row r="1426" s="1" customFormat="1" hidden="1"/>
    <row r="1427" s="1" customFormat="1" hidden="1"/>
    <row r="1428" s="1" customFormat="1" hidden="1"/>
    <row r="1429" s="1" customFormat="1" hidden="1"/>
    <row r="1430" s="1" customFormat="1" hidden="1"/>
    <row r="1431" s="1" customFormat="1" hidden="1"/>
    <row r="1432" s="1" customFormat="1" hidden="1"/>
    <row r="1433" s="1" customFormat="1" hidden="1"/>
    <row r="1434" s="1" customFormat="1" hidden="1"/>
    <row r="1435" s="1" customFormat="1" hidden="1"/>
    <row r="1436" s="1" customFormat="1" hidden="1"/>
    <row r="1437" s="1" customFormat="1" hidden="1"/>
    <row r="1438" s="1" customFormat="1" hidden="1"/>
    <row r="1439" s="1" customFormat="1" hidden="1"/>
    <row r="1440" s="1" customFormat="1" hidden="1"/>
    <row r="1441" s="1" customFormat="1" hidden="1"/>
    <row r="1442" s="1" customFormat="1" hidden="1"/>
    <row r="1443" s="1" customFormat="1" hidden="1"/>
    <row r="1444" s="1" customFormat="1" hidden="1"/>
    <row r="1445" s="1" customFormat="1" hidden="1"/>
    <row r="1446" s="1" customFormat="1" hidden="1"/>
    <row r="1447" s="1" customFormat="1" hidden="1"/>
    <row r="1448" s="1" customFormat="1" hidden="1"/>
    <row r="1449" s="1" customFormat="1" hidden="1"/>
    <row r="1450" s="1" customFormat="1" hidden="1"/>
    <row r="1451" s="1" customFormat="1" hidden="1"/>
    <row r="1452" s="1" customFormat="1" hidden="1"/>
    <row r="1453" s="1" customFormat="1" hidden="1"/>
    <row r="1454" s="1" customFormat="1" hidden="1"/>
    <row r="1455" s="1" customFormat="1" hidden="1"/>
    <row r="1456" s="1" customFormat="1" hidden="1"/>
    <row r="1457" s="1" customFormat="1" hidden="1"/>
    <row r="1458" s="1" customFormat="1" hidden="1"/>
    <row r="1459" s="1" customFormat="1" hidden="1"/>
    <row r="1460" s="1" customFormat="1" hidden="1"/>
    <row r="1461" s="1" customFormat="1" hidden="1"/>
    <row r="1462" s="1" customFormat="1" hidden="1"/>
    <row r="1463" s="1" customFormat="1" hidden="1"/>
    <row r="1464" s="1" customFormat="1" hidden="1"/>
    <row r="1465" s="1" customFormat="1" hidden="1"/>
    <row r="1466" s="1" customFormat="1" hidden="1"/>
    <row r="1467" s="1" customFormat="1" hidden="1"/>
    <row r="1468" s="1" customFormat="1" hidden="1"/>
    <row r="1469" s="1" customFormat="1" hidden="1"/>
    <row r="1470" s="1" customFormat="1" hidden="1"/>
    <row r="1471" s="1" customFormat="1" hidden="1"/>
    <row r="1472" s="1" customFormat="1" hidden="1"/>
    <row r="1473" s="1" customFormat="1" hidden="1"/>
    <row r="1474" s="1" customFormat="1" hidden="1"/>
    <row r="1475" s="1" customFormat="1" hidden="1"/>
    <row r="1476" s="1" customFormat="1" hidden="1"/>
    <row r="1477" s="1" customFormat="1" hidden="1"/>
    <row r="1478" s="1" customFormat="1" hidden="1"/>
    <row r="1479" s="1" customFormat="1" hidden="1"/>
    <row r="1480" s="1" customFormat="1" hidden="1"/>
    <row r="1481" s="1" customFormat="1" hidden="1"/>
    <row r="1482" s="1" customFormat="1" hidden="1"/>
    <row r="1483" s="1" customFormat="1" hidden="1"/>
    <row r="1484" s="1" customFormat="1" hidden="1"/>
    <row r="1485" s="1" customFormat="1" hidden="1"/>
    <row r="1486" s="1" customFormat="1" hidden="1"/>
    <row r="1487" s="1" customFormat="1" hidden="1"/>
    <row r="1488" s="1" customFormat="1" hidden="1"/>
    <row r="1489" s="1" customFormat="1" hidden="1"/>
    <row r="1490" s="1" customFormat="1" hidden="1"/>
    <row r="1491" s="1" customFormat="1" hidden="1"/>
    <row r="1492" s="1" customFormat="1" hidden="1"/>
    <row r="1493" s="1" customFormat="1" hidden="1"/>
    <row r="1494" s="1" customFormat="1" hidden="1"/>
    <row r="1495" s="1" customFormat="1" hidden="1"/>
    <row r="1496" s="1" customFormat="1" hidden="1"/>
    <row r="1497" s="1" customFormat="1" hidden="1"/>
    <row r="1498" s="1" customFormat="1" hidden="1"/>
    <row r="1499" s="1" customFormat="1" hidden="1"/>
    <row r="1500" s="1" customFormat="1" hidden="1"/>
    <row r="1501" s="1" customFormat="1" hidden="1"/>
    <row r="1502" s="1" customFormat="1" hidden="1"/>
    <row r="1503" s="1" customFormat="1" hidden="1"/>
    <row r="1504" s="1" customFormat="1" hidden="1"/>
    <row r="1505" s="1" customFormat="1" hidden="1"/>
    <row r="1506" s="1" customFormat="1" hidden="1"/>
    <row r="1507" s="1" customFormat="1" hidden="1"/>
    <row r="1508" s="1" customFormat="1" hidden="1"/>
    <row r="1509" s="1" customFormat="1" hidden="1"/>
    <row r="1510" s="1" customFormat="1" hidden="1"/>
    <row r="1511" s="1" customFormat="1" hidden="1"/>
    <row r="1512" s="1" customFormat="1" hidden="1"/>
    <row r="1513" s="1" customFormat="1" hidden="1"/>
    <row r="1514" s="1" customFormat="1" hidden="1"/>
    <row r="1515" s="1" customFormat="1" hidden="1"/>
    <row r="1516" s="1" customFormat="1" hidden="1"/>
    <row r="1517" s="1" customFormat="1" hidden="1"/>
    <row r="1518" s="1" customFormat="1" hidden="1"/>
    <row r="1519" s="1" customFormat="1" hidden="1"/>
    <row r="1520" s="1" customFormat="1" hidden="1"/>
    <row r="1521" s="1" customFormat="1" hidden="1"/>
    <row r="1522" s="1" customFormat="1" hidden="1"/>
    <row r="1523" s="1" customFormat="1" hidden="1"/>
    <row r="1524" s="1" customFormat="1" hidden="1"/>
    <row r="1525" s="1" customFormat="1" hidden="1"/>
    <row r="1526" s="1" customFormat="1" hidden="1"/>
    <row r="1527" s="1" customFormat="1" hidden="1"/>
    <row r="1528" s="1" customFormat="1" hidden="1"/>
    <row r="1529" s="1" customFormat="1" hidden="1"/>
    <row r="1530" s="1" customFormat="1" hidden="1"/>
    <row r="1531" s="1" customFormat="1" hidden="1"/>
    <row r="1532" s="1" customFormat="1" hidden="1"/>
    <row r="1533" s="1" customFormat="1" hidden="1"/>
    <row r="1534" s="1" customFormat="1" hidden="1"/>
    <row r="1535" s="1" customFormat="1" hidden="1"/>
    <row r="1536" s="1" customFormat="1" hidden="1"/>
    <row r="1537" s="1" customFormat="1" hidden="1"/>
    <row r="1538" s="1" customFormat="1" hidden="1"/>
    <row r="1539" s="1" customFormat="1" hidden="1"/>
    <row r="1540" s="1" customFormat="1" hidden="1"/>
    <row r="1541" s="1" customFormat="1" hidden="1"/>
    <row r="1542" s="1" customFormat="1" hidden="1"/>
    <row r="1543" s="1" customFormat="1" hidden="1"/>
    <row r="1544" s="1" customFormat="1" hidden="1"/>
    <row r="1545" s="1" customFormat="1" hidden="1"/>
    <row r="1546" s="1" customFormat="1" hidden="1"/>
    <row r="1547" s="1" customFormat="1" hidden="1"/>
    <row r="1548" s="1" customFormat="1" hidden="1"/>
    <row r="1549" s="1" customFormat="1" hidden="1"/>
    <row r="1550" s="1" customFormat="1" hidden="1"/>
    <row r="1551" s="1" customFormat="1" hidden="1"/>
    <row r="1552" s="1" customFormat="1" hidden="1"/>
    <row r="1553" s="1" customFormat="1" hidden="1"/>
    <row r="1554" s="1" customFormat="1" hidden="1"/>
    <row r="1555" s="1" customFormat="1" hidden="1"/>
    <row r="1556" s="1" customFormat="1" hidden="1"/>
    <row r="1557" s="1" customFormat="1" hidden="1"/>
    <row r="1558" s="1" customFormat="1" hidden="1"/>
    <row r="1559" s="1" customFormat="1" hidden="1"/>
    <row r="1560" s="1" customFormat="1" hidden="1"/>
    <row r="1561" s="1" customFormat="1" hidden="1"/>
    <row r="1562" s="1" customFormat="1" hidden="1"/>
    <row r="1563" s="1" customFormat="1" hidden="1"/>
    <row r="1564" s="1" customFormat="1" hidden="1"/>
    <row r="1565" s="1" customFormat="1" hidden="1"/>
    <row r="1566" s="1" customFormat="1" hidden="1"/>
    <row r="1567" s="1" customFormat="1" hidden="1"/>
    <row r="1568" s="1" customFormat="1" hidden="1"/>
    <row r="1569" s="1" customFormat="1" hidden="1"/>
    <row r="1570" s="1" customFormat="1" hidden="1"/>
    <row r="1571" s="1" customFormat="1" hidden="1"/>
    <row r="1572" s="1" customFormat="1" hidden="1"/>
    <row r="1573" s="1" customFormat="1" hidden="1"/>
    <row r="1574" s="1" customFormat="1" hidden="1"/>
    <row r="1575" s="1" customFormat="1" hidden="1"/>
    <row r="1576" s="1" customFormat="1" hidden="1"/>
    <row r="1577" s="1" customFormat="1" hidden="1"/>
    <row r="1578" s="1" customFormat="1" hidden="1"/>
    <row r="1579" s="1" customFormat="1" hidden="1"/>
    <row r="1580" s="1" customFormat="1" hidden="1"/>
    <row r="1581" s="1" customFormat="1" hidden="1"/>
    <row r="1582" s="1" customFormat="1" hidden="1"/>
    <row r="1583" s="1" customFormat="1" hidden="1"/>
    <row r="1584" s="1" customFormat="1" hidden="1"/>
    <row r="1585" s="1" customFormat="1" hidden="1"/>
    <row r="1586" s="1" customFormat="1" hidden="1"/>
    <row r="1587" s="1" customFormat="1" hidden="1"/>
    <row r="1588" s="1" customFormat="1" hidden="1"/>
    <row r="1589" s="1" customFormat="1" hidden="1"/>
    <row r="1590" s="1" customFormat="1" hidden="1"/>
    <row r="1591" s="1" customFormat="1" hidden="1"/>
    <row r="1592" s="1" customFormat="1" hidden="1"/>
    <row r="1593" s="1" customFormat="1" hidden="1"/>
    <row r="1594" s="1" customFormat="1" hidden="1"/>
    <row r="1595" s="1" customFormat="1" hidden="1"/>
    <row r="1596" s="1" customFormat="1" hidden="1"/>
    <row r="1597" s="1" customFormat="1" hidden="1"/>
    <row r="1598" s="1" customFormat="1" hidden="1"/>
    <row r="1599" s="1" customFormat="1" hidden="1"/>
    <row r="1600" s="1" customFormat="1" hidden="1"/>
    <row r="1601" s="1" customFormat="1" hidden="1"/>
    <row r="1602" s="1" customFormat="1" hidden="1"/>
    <row r="1603" s="1" customFormat="1" hidden="1"/>
    <row r="1604" s="1" customFormat="1" hidden="1"/>
    <row r="1605" s="1" customFormat="1" hidden="1"/>
    <row r="1606" s="1" customFormat="1" hidden="1"/>
    <row r="1607" s="1" customFormat="1" hidden="1"/>
    <row r="1608" s="1" customFormat="1" hidden="1"/>
    <row r="1609" s="1" customFormat="1" hidden="1"/>
    <row r="1610" s="1" customFormat="1" hidden="1"/>
    <row r="1611" s="1" customFormat="1" hidden="1"/>
    <row r="1612" s="1" customFormat="1" hidden="1"/>
    <row r="1613" s="1" customFormat="1" hidden="1"/>
    <row r="1614" s="1" customFormat="1" hidden="1"/>
    <row r="1615" s="1" customFormat="1" hidden="1"/>
    <row r="1616" s="1" customFormat="1" hidden="1"/>
    <row r="1617" s="1" customFormat="1" hidden="1"/>
    <row r="1618" s="1" customFormat="1" hidden="1"/>
    <row r="1619" s="1" customFormat="1" hidden="1"/>
    <row r="1620" s="1" customFormat="1" hidden="1"/>
    <row r="1621" s="1" customFormat="1" hidden="1"/>
    <row r="1622" s="1" customFormat="1" hidden="1"/>
    <row r="1623" s="1" customFormat="1" hidden="1"/>
    <row r="1624" s="1" customFormat="1" hidden="1"/>
    <row r="1625" s="1" customFormat="1" hidden="1"/>
    <row r="1626" s="1" customFormat="1" hidden="1"/>
    <row r="1627" s="1" customFormat="1" hidden="1"/>
    <row r="1628" s="1" customFormat="1" hidden="1"/>
    <row r="1629" s="1" customFormat="1" hidden="1"/>
    <row r="1630" s="1" customFormat="1" hidden="1"/>
    <row r="1631" s="1" customFormat="1" hidden="1"/>
    <row r="1632" s="1" customFormat="1" hidden="1"/>
    <row r="1633" s="1" customFormat="1" hidden="1"/>
    <row r="1634" s="1" customFormat="1" hidden="1"/>
    <row r="1635" s="1" customFormat="1" hidden="1"/>
    <row r="1636" s="1" customFormat="1" hidden="1"/>
    <row r="1637" s="1" customFormat="1" hidden="1"/>
    <row r="1638" s="1" customFormat="1" hidden="1"/>
    <row r="1639" s="1" customFormat="1" hidden="1"/>
    <row r="1640" s="1" customFormat="1" hidden="1"/>
    <row r="1641" s="1" customFormat="1" hidden="1"/>
    <row r="1642" s="1" customFormat="1" hidden="1"/>
    <row r="1643" s="1" customFormat="1" hidden="1"/>
    <row r="1644" s="1" customFormat="1" hidden="1"/>
    <row r="1645" s="1" customFormat="1" hidden="1"/>
    <row r="1646" s="1" customFormat="1" hidden="1"/>
    <row r="1647" s="1" customFormat="1" hidden="1"/>
    <row r="1648" s="1" customFormat="1" hidden="1"/>
    <row r="1649" s="1" customFormat="1" hidden="1"/>
    <row r="1650" s="1" customFormat="1" hidden="1"/>
    <row r="1651" s="1" customFormat="1" hidden="1"/>
    <row r="1652" s="1" customFormat="1" hidden="1"/>
    <row r="1653" s="1" customFormat="1" hidden="1"/>
    <row r="1654" s="1" customFormat="1" hidden="1"/>
    <row r="1655" s="1" customFormat="1" hidden="1"/>
    <row r="1656" s="1" customFormat="1" hidden="1"/>
    <row r="1657" s="1" customFormat="1" hidden="1"/>
    <row r="1658" s="1" customFormat="1" hidden="1"/>
    <row r="1659" s="1" customFormat="1" hidden="1"/>
    <row r="1660" s="1" customFormat="1" hidden="1"/>
    <row r="1661" s="1" customFormat="1" hidden="1"/>
    <row r="1662" s="1" customFormat="1" hidden="1"/>
    <row r="1663" s="1" customFormat="1" hidden="1"/>
    <row r="1664" s="1" customFormat="1" hidden="1"/>
    <row r="1665" s="1" customFormat="1" hidden="1"/>
    <row r="1666" s="1" customFormat="1" hidden="1"/>
    <row r="1667" s="1" customFormat="1" hidden="1"/>
    <row r="1668" s="1" customFormat="1" hidden="1"/>
    <row r="1669" s="1" customFormat="1" hidden="1"/>
    <row r="1670" s="1" customFormat="1" hidden="1"/>
    <row r="1671" s="1" customFormat="1" hidden="1"/>
    <row r="1672" s="1" customFormat="1" hidden="1"/>
    <row r="1673" s="1" customFormat="1" hidden="1"/>
    <row r="1674" s="1" customFormat="1" hidden="1"/>
    <row r="1675" s="1" customFormat="1" hidden="1"/>
    <row r="1676" s="1" customFormat="1" hidden="1"/>
    <row r="1677" s="1" customFormat="1" hidden="1"/>
    <row r="1678" s="1" customFormat="1" hidden="1"/>
    <row r="1679" s="1" customFormat="1" hidden="1"/>
    <row r="1680" s="1" customFormat="1" hidden="1"/>
    <row r="1681" s="1" customFormat="1" hidden="1"/>
    <row r="1682" s="1" customFormat="1" hidden="1"/>
    <row r="1683" s="1" customFormat="1" hidden="1"/>
    <row r="1684" s="1" customFormat="1" hidden="1"/>
    <row r="1685" s="1" customFormat="1" hidden="1"/>
    <row r="1686" s="1" customFormat="1" hidden="1"/>
    <row r="1687" s="1" customFormat="1" hidden="1"/>
    <row r="1688" s="1" customFormat="1" hidden="1"/>
    <row r="1689" s="1" customFormat="1" hidden="1"/>
    <row r="1690" s="1" customFormat="1" hidden="1"/>
    <row r="1691" s="1" customFormat="1" hidden="1"/>
    <row r="1692" s="1" customFormat="1" hidden="1"/>
    <row r="1693" s="1" customFormat="1" hidden="1"/>
    <row r="1694" s="1" customFormat="1" hidden="1"/>
    <row r="1695" s="1" customFormat="1" hidden="1"/>
    <row r="1696" s="1" customFormat="1" hidden="1"/>
    <row r="1697" s="1" customFormat="1" hidden="1"/>
    <row r="1698" s="1" customFormat="1" hidden="1"/>
    <row r="1699" s="1" customFormat="1" hidden="1"/>
    <row r="1700" s="1" customFormat="1" hidden="1"/>
    <row r="1701" s="1" customFormat="1" hidden="1"/>
    <row r="1702" s="1" customFormat="1" hidden="1"/>
    <row r="1703" s="1" customFormat="1" hidden="1"/>
    <row r="1704" s="1" customFormat="1" hidden="1"/>
    <row r="1705" s="1" customFormat="1" hidden="1"/>
    <row r="1706" s="1" customFormat="1" hidden="1"/>
    <row r="1707" s="1" customFormat="1" hidden="1"/>
    <row r="1708" s="1" customFormat="1" hidden="1"/>
    <row r="1709" s="1" customFormat="1" hidden="1"/>
    <row r="1710" s="1" customFormat="1" hidden="1"/>
    <row r="1711" s="1" customFormat="1" hidden="1"/>
    <row r="1712" s="1" customFormat="1" hidden="1"/>
    <row r="1713" s="1" customFormat="1" hidden="1"/>
    <row r="1714" s="1" customFormat="1" hidden="1"/>
    <row r="1715" s="1" customFormat="1" hidden="1"/>
    <row r="1716" s="1" customFormat="1" hidden="1"/>
    <row r="1717" s="1" customFormat="1" hidden="1"/>
    <row r="1718" s="1" customFormat="1" hidden="1"/>
    <row r="1719" s="1" customFormat="1" hidden="1"/>
    <row r="1720" s="1" customFormat="1" hidden="1"/>
    <row r="1721" s="1" customFormat="1" hidden="1"/>
    <row r="1722" s="1" customFormat="1" hidden="1"/>
    <row r="1723" s="1" customFormat="1" hidden="1"/>
    <row r="1724" s="1" customFormat="1" hidden="1"/>
    <row r="1725" s="1" customFormat="1" hidden="1"/>
    <row r="1726" s="1" customFormat="1" hidden="1"/>
    <row r="1727" s="1" customFormat="1" hidden="1"/>
    <row r="1728" s="1" customFormat="1" hidden="1"/>
    <row r="1729" s="1" customFormat="1" hidden="1"/>
    <row r="1730" s="1" customFormat="1" hidden="1"/>
    <row r="1731" s="1" customFormat="1" hidden="1"/>
    <row r="1732" s="1" customFormat="1" hidden="1"/>
    <row r="1733" s="1" customFormat="1" hidden="1"/>
    <row r="1734" s="1" customFormat="1" hidden="1"/>
    <row r="1735" s="1" customFormat="1" hidden="1"/>
    <row r="1736" s="1" customFormat="1" hidden="1"/>
    <row r="1737" s="1" customFormat="1" hidden="1"/>
    <row r="1738" s="1" customFormat="1" hidden="1"/>
    <row r="1739" s="1" customFormat="1" hidden="1"/>
    <row r="1740" s="1" customFormat="1" hidden="1"/>
    <row r="1741" s="1" customFormat="1" hidden="1"/>
    <row r="1742" s="1" customFormat="1" hidden="1"/>
    <row r="1743" s="1" customFormat="1" hidden="1"/>
    <row r="1744" s="1" customFormat="1" hidden="1"/>
    <row r="1745" spans="18:34" hidden="1">
      <c r="R1745" s="1"/>
      <c r="AH1745" s="1"/>
    </row>
    <row r="1746" spans="18:34" hidden="1">
      <c r="R1746" s="1"/>
      <c r="AH1746" s="1"/>
    </row>
    <row r="1747" spans="18:34" hidden="1">
      <c r="R1747" s="1"/>
      <c r="AH1747" s="1"/>
    </row>
    <row r="1748" spans="18:34" hidden="1">
      <c r="R1748" s="1"/>
      <c r="AH1748" s="1"/>
    </row>
    <row r="1749" spans="18:34" hidden="1">
      <c r="R1749" s="1"/>
      <c r="AH1749" s="1"/>
    </row>
    <row r="1750" spans="18:34" hidden="1">
      <c r="R1750" s="1"/>
      <c r="AH1750" s="1"/>
    </row>
    <row r="1751" spans="18:34" hidden="1"/>
    <row r="1752" spans="18:34" hidden="1"/>
    <row r="1753" spans="18:34" hidden="1"/>
    <row r="1754" spans="18:34" hidden="1"/>
    <row r="1755" spans="18:34" hidden="1"/>
    <row r="1756" spans="18:34" hidden="1"/>
    <row r="1757" spans="18:34" hidden="1"/>
    <row r="1758" spans="18:34" hidden="1"/>
    <row r="1759" spans="18:34" hidden="1"/>
    <row r="1760" spans="18:34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</sheetData>
  <autoFilter ref="A1:BD2061" xr:uid="{A50F90DC-F85A-4B82-9169-F0E0154BDB54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9" showButton="0"/>
    <filterColumn colId="40" showButton="0"/>
    <filterColumn colId="42">
      <customFilters>
        <customFilter operator="notEqual" val=" "/>
      </customFilters>
    </filterColumn>
    <filterColumn colId="48" showButton="0"/>
    <filterColumn colId="49" showButton="0"/>
  </autoFilter>
  <mergeCells count="4">
    <mergeCell ref="D1:R1"/>
    <mergeCell ref="T1:AH1"/>
    <mergeCell ref="AN1:AP1"/>
    <mergeCell ref="AW1:AY1"/>
  </mergeCells>
  <conditionalFormatting sqref="AN3:AV11">
    <cfRule type="cellIs" dxfId="78" priority="2" stopIfTrue="1" operator="lessThan">
      <formula>-0.03</formula>
    </cfRule>
  </conditionalFormatting>
  <conditionalFormatting sqref="AN3:AV14">
    <cfRule type="cellIs" dxfId="77" priority="1" operator="greaterThan">
      <formula>0.03</formula>
    </cfRule>
  </conditionalFormatting>
  <conditionalFormatting sqref="AN12:AV14">
    <cfRule type="cellIs" dxfId="76" priority="56" stopIfTrue="1" operator="lessThan">
      <formula>-0.03</formula>
    </cfRule>
  </conditionalFormatting>
  <conditionalFormatting sqref="AW6:AX7">
    <cfRule type="cellIs" dxfId="75" priority="15" operator="greaterThan">
      <formula>0.03</formula>
    </cfRule>
    <cfRule type="cellIs" dxfId="74" priority="16" stopIfTrue="1" operator="lessThan">
      <formula>-0.03</formula>
    </cfRule>
  </conditionalFormatting>
  <conditionalFormatting sqref="AW10:AX10">
    <cfRule type="cellIs" dxfId="73" priority="5" operator="greaterThan">
      <formula>0.03</formula>
    </cfRule>
    <cfRule type="cellIs" dxfId="72" priority="6" stopIfTrue="1" operator="lessThan">
      <formula>-0.03</formula>
    </cfRule>
  </conditionalFormatting>
  <conditionalFormatting sqref="AW14:AX14">
    <cfRule type="cellIs" dxfId="71" priority="97" operator="greaterThan">
      <formula>0.03</formula>
    </cfRule>
    <cfRule type="cellIs" dxfId="70" priority="98" stopIfTrue="1" operator="lessThan">
      <formula>-0.03</formula>
    </cfRule>
  </conditionalFormatting>
  <conditionalFormatting sqref="AW3:AY3">
    <cfRule type="cellIs" dxfId="69" priority="21" operator="greaterThan">
      <formula>0.03</formula>
    </cfRule>
    <cfRule type="cellIs" dxfId="68" priority="22" stopIfTrue="1" operator="lessThan">
      <formula>-0.03</formula>
    </cfRule>
  </conditionalFormatting>
  <conditionalFormatting sqref="AW11:AY11">
    <cfRule type="cellIs" dxfId="67" priority="7" operator="greaterThan">
      <formula>0.03</formula>
    </cfRule>
    <cfRule type="cellIs" dxfId="66" priority="8" stopIfTrue="1" operator="lessThan">
      <formula>-0.03</formula>
    </cfRule>
  </conditionalFormatting>
  <conditionalFormatting sqref="AY7">
    <cfRule type="cellIs" dxfId="65" priority="13" operator="greaterThan">
      <formula>0.03</formula>
    </cfRule>
    <cfRule type="cellIs" dxfId="64" priority="14" stopIfTrue="1" operator="lessThan">
      <formula>-0.03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A439-25D4-4E22-B03C-E368AEFEA300}">
  <sheetPr filterMode="1"/>
  <dimension ref="A1:AZ2113"/>
  <sheetViews>
    <sheetView workbookViewId="0">
      <selection activeCell="B3" sqref="B3:B11"/>
    </sheetView>
  </sheetViews>
  <sheetFormatPr defaultColWidth="12.28515625" defaultRowHeight="12"/>
  <cols>
    <col min="1" max="1" width="19.85546875" style="1" customWidth="1"/>
    <col min="2" max="2" width="23.85546875" style="1" customWidth="1"/>
    <col min="3" max="3" width="8.85546875" style="1" hidden="1" customWidth="1"/>
    <col min="4" max="4" width="11.140625" style="1" hidden="1" customWidth="1"/>
    <col min="5" max="7" width="7.7109375" style="1" hidden="1" customWidth="1"/>
    <col min="8" max="8" width="10.42578125" style="1" hidden="1" customWidth="1"/>
    <col min="9" max="16" width="10" style="1" hidden="1" customWidth="1"/>
    <col min="17" max="17" width="13.5703125" style="1" hidden="1" customWidth="1"/>
    <col min="18" max="18" width="13.5703125" style="117" hidden="1" customWidth="1"/>
    <col min="19" max="19" width="3.140625" style="1" hidden="1" customWidth="1"/>
    <col min="20" max="20" width="11.140625" style="1" hidden="1" customWidth="1"/>
    <col min="21" max="23" width="7.7109375" style="1" hidden="1" customWidth="1"/>
    <col min="24" max="24" width="10.42578125" style="1" hidden="1" customWidth="1"/>
    <col min="25" max="32" width="10" style="1" hidden="1" customWidth="1"/>
    <col min="33" max="33" width="13.5703125" style="1" hidden="1" customWidth="1"/>
    <col min="34" max="34" width="13.5703125" style="117" hidden="1" customWidth="1"/>
    <col min="35" max="36" width="6.42578125" style="1" hidden="1" customWidth="1"/>
    <col min="37" max="37" width="11.28515625" style="1" hidden="1" customWidth="1"/>
    <col min="38" max="38" width="12.42578125" style="1" hidden="1" customWidth="1"/>
    <col min="39" max="39" width="3.140625" style="1" hidden="1" customWidth="1"/>
    <col min="40" max="51" width="10" style="1" customWidth="1"/>
    <col min="52" max="52" width="9.5703125" style="1" customWidth="1"/>
    <col min="53" max="16384" width="12.28515625" style="1"/>
  </cols>
  <sheetData>
    <row r="1" spans="1:52" ht="12.75" customHeight="1" thickBot="1">
      <c r="A1" s="1" t="s">
        <v>28</v>
      </c>
      <c r="B1" s="1" t="s">
        <v>29</v>
      </c>
      <c r="D1" s="150" t="s">
        <v>30</v>
      </c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2"/>
      <c r="T1" s="150" t="s">
        <v>31</v>
      </c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2"/>
      <c r="AI1" s="3"/>
      <c r="AJ1" s="3"/>
      <c r="AK1" s="3"/>
      <c r="AL1" s="80"/>
      <c r="AM1" s="4"/>
      <c r="AN1" s="150" t="s">
        <v>1</v>
      </c>
      <c r="AO1" s="151"/>
      <c r="AP1" s="152"/>
      <c r="AQ1" s="79"/>
      <c r="AR1" s="79"/>
      <c r="AS1" s="79"/>
      <c r="AT1" s="79"/>
      <c r="AU1" s="79"/>
      <c r="AV1" s="79"/>
      <c r="AW1" s="150" t="s">
        <v>32</v>
      </c>
      <c r="AX1" s="151"/>
      <c r="AY1" s="152"/>
    </row>
    <row r="2" spans="1:52" ht="12.75" customHeight="1" thickBot="1">
      <c r="A2" s="45"/>
      <c r="B2" s="45"/>
      <c r="C2" s="81"/>
      <c r="D2" s="16" t="s">
        <v>4</v>
      </c>
      <c r="E2" s="17" t="s">
        <v>33</v>
      </c>
      <c r="F2" s="17" t="s">
        <v>34</v>
      </c>
      <c r="G2" s="17" t="s">
        <v>35</v>
      </c>
      <c r="H2" s="17" t="s">
        <v>13</v>
      </c>
      <c r="I2" s="17" t="s">
        <v>14</v>
      </c>
      <c r="J2" s="17" t="s">
        <v>5</v>
      </c>
      <c r="K2" s="17" t="s">
        <v>36</v>
      </c>
      <c r="L2" s="17" t="s">
        <v>37</v>
      </c>
      <c r="M2" s="17" t="s">
        <v>38</v>
      </c>
      <c r="N2" s="17" t="s">
        <v>39</v>
      </c>
      <c r="O2" s="17" t="s">
        <v>40</v>
      </c>
      <c r="P2" s="17" t="s">
        <v>15</v>
      </c>
      <c r="Q2" s="17" t="s">
        <v>41</v>
      </c>
      <c r="R2" s="12" t="s">
        <v>42</v>
      </c>
      <c r="S2" s="82"/>
      <c r="T2" s="16" t="s">
        <v>4</v>
      </c>
      <c r="U2" s="17" t="s">
        <v>33</v>
      </c>
      <c r="V2" s="17" t="s">
        <v>34</v>
      </c>
      <c r="W2" s="17" t="s">
        <v>35</v>
      </c>
      <c r="X2" s="17" t="s">
        <v>13</v>
      </c>
      <c r="Y2" s="17" t="s">
        <v>14</v>
      </c>
      <c r="Z2" s="17" t="s">
        <v>5</v>
      </c>
      <c r="AA2" s="17" t="s">
        <v>36</v>
      </c>
      <c r="AB2" s="17" t="s">
        <v>37</v>
      </c>
      <c r="AC2" s="17" t="s">
        <v>38</v>
      </c>
      <c r="AD2" s="17" t="s">
        <v>39</v>
      </c>
      <c r="AE2" s="17" t="s">
        <v>40</v>
      </c>
      <c r="AF2" s="17" t="s">
        <v>15</v>
      </c>
      <c r="AG2" s="17" t="s">
        <v>41</v>
      </c>
      <c r="AH2" s="12" t="s">
        <v>42</v>
      </c>
      <c r="AI2" s="83" t="s">
        <v>43</v>
      </c>
      <c r="AJ2" s="84" t="s">
        <v>44</v>
      </c>
      <c r="AK2" s="84" t="s">
        <v>45</v>
      </c>
      <c r="AL2" s="85" t="s">
        <v>46</v>
      </c>
      <c r="AM2" s="85"/>
      <c r="AN2" s="16" t="s">
        <v>47</v>
      </c>
      <c r="AO2" s="17" t="s">
        <v>48</v>
      </c>
      <c r="AP2" s="12" t="s">
        <v>49</v>
      </c>
      <c r="AQ2" s="17" t="s">
        <v>5</v>
      </c>
      <c r="AR2" s="17" t="s">
        <v>36</v>
      </c>
      <c r="AS2" s="17" t="s">
        <v>37</v>
      </c>
      <c r="AT2" s="17" t="s">
        <v>38</v>
      </c>
      <c r="AU2" s="12" t="s">
        <v>39</v>
      </c>
      <c r="AV2" s="17" t="s">
        <v>40</v>
      </c>
      <c r="AW2" s="16" t="s">
        <v>50</v>
      </c>
      <c r="AX2" s="17" t="s">
        <v>51</v>
      </c>
      <c r="AY2" s="12" t="s">
        <v>52</v>
      </c>
      <c r="AZ2" s="1" t="s">
        <v>53</v>
      </c>
    </row>
    <row r="3" spans="1:52" ht="12.75" customHeight="1" thickBot="1">
      <c r="A3" s="35" t="s">
        <v>54</v>
      </c>
      <c r="B3" s="86" t="s">
        <v>55</v>
      </c>
      <c r="C3" s="20"/>
      <c r="D3" s="87">
        <v>1198.3848</v>
      </c>
      <c r="E3" s="88">
        <v>40.043599999999998</v>
      </c>
      <c r="F3" s="88">
        <v>45.473300000000002</v>
      </c>
      <c r="G3" s="89">
        <v>51.890999999999998</v>
      </c>
      <c r="H3" s="90">
        <v>74478.182000000001</v>
      </c>
      <c r="I3" s="90">
        <v>71.638000000000005</v>
      </c>
      <c r="J3" s="90">
        <v>34.756900000000002</v>
      </c>
      <c r="K3" s="90">
        <v>37.734900000000003</v>
      </c>
      <c r="L3" s="90">
        <v>42.499400000000001</v>
      </c>
      <c r="M3" s="90">
        <v>47.868400000000001</v>
      </c>
      <c r="N3" s="90">
        <v>54.369100000000003</v>
      </c>
      <c r="O3" s="90"/>
      <c r="P3" s="90">
        <f t="shared" ref="P3:P14" si="0">H3/3600</f>
        <v>20.68838388888889</v>
      </c>
      <c r="Q3" s="90"/>
      <c r="R3" s="91"/>
      <c r="S3" s="29"/>
      <c r="T3" s="87">
        <v>1198.8344</v>
      </c>
      <c r="U3" s="88">
        <v>40.322600000000001</v>
      </c>
      <c r="V3" s="88">
        <v>45.619799999999998</v>
      </c>
      <c r="W3" s="89">
        <v>52.200800000000001</v>
      </c>
      <c r="X3" s="90">
        <v>622972.63199999998</v>
      </c>
      <c r="Y3" s="92">
        <v>1444.855</v>
      </c>
      <c r="Z3" s="90">
        <v>34.886499999999998</v>
      </c>
      <c r="AA3" s="90">
        <v>37.868000000000002</v>
      </c>
      <c r="AB3" s="90">
        <v>42.767899999999997</v>
      </c>
      <c r="AC3" s="90">
        <v>48.019100000000002</v>
      </c>
      <c r="AD3" s="90">
        <v>54.689399999999999</v>
      </c>
      <c r="AE3" s="90"/>
      <c r="AF3" s="92">
        <f t="shared" ref="AF3:AF14" si="1">X3/3600</f>
        <v>173.04795333333334</v>
      </c>
      <c r="AG3" s="93"/>
      <c r="AH3" s="94"/>
      <c r="AI3" s="55">
        <f t="shared" ref="AI3:AJ14" si="2">X3/H3</f>
        <v>8.364498370811468</v>
      </c>
      <c r="AJ3" s="92">
        <f t="shared" si="2"/>
        <v>20.168834975850803</v>
      </c>
      <c r="AK3" s="92" t="e">
        <f t="shared" ref="AK3:AL14" si="3">AG3/Q3</f>
        <v>#DIV/0!</v>
      </c>
      <c r="AL3" s="26" t="e">
        <f t="shared" si="3"/>
        <v>#DIV/0!</v>
      </c>
      <c r="AM3" s="32"/>
      <c r="AN3" s="118">
        <v>-0.24976626165278459</v>
      </c>
      <c r="AO3" s="119">
        <v>-0.58793381542630918</v>
      </c>
      <c r="AP3" s="120">
        <v>-0.67726412644831235</v>
      </c>
      <c r="AQ3" s="58">
        <v>-0.46381012652158671</v>
      </c>
      <c r="AR3" s="128">
        <v>-0.26101560656861722</v>
      </c>
      <c r="AS3" s="128">
        <v>-0.25280909680907304</v>
      </c>
      <c r="AT3" s="59">
        <v>-0.60704967307858571</v>
      </c>
      <c r="AU3" s="62">
        <v>-0.69075846520943485</v>
      </c>
      <c r="AV3" s="121"/>
      <c r="AW3" s="73">
        <v>-0.24826996307811999</v>
      </c>
      <c r="AX3" s="74">
        <v>-0.58463131266698309</v>
      </c>
      <c r="AY3" s="77">
        <v>-0.6748459279169039</v>
      </c>
      <c r="AZ3" s="42">
        <f>(10*AN3+AO3+AP3)/12</f>
        <v>-0.3135717132002056</v>
      </c>
    </row>
    <row r="4" spans="1:52" ht="12.75" hidden="1" customHeight="1">
      <c r="A4" s="35" t="s">
        <v>54</v>
      </c>
      <c r="B4" s="35"/>
      <c r="C4" s="35"/>
      <c r="D4" s="95">
        <v>599.94479999999999</v>
      </c>
      <c r="E4" s="96">
        <v>39.084400000000002</v>
      </c>
      <c r="F4" s="96">
        <v>45.284700000000001</v>
      </c>
      <c r="G4" s="97">
        <v>51.626100000000001</v>
      </c>
      <c r="H4" s="98">
        <v>47897.864000000001</v>
      </c>
      <c r="I4" s="98">
        <v>65.320999999999998</v>
      </c>
      <c r="J4" s="98">
        <v>34.554200000000002</v>
      </c>
      <c r="K4" s="98">
        <v>37.299799999999998</v>
      </c>
      <c r="L4" s="98">
        <v>41.576000000000001</v>
      </c>
      <c r="M4" s="98">
        <v>47.680199999999999</v>
      </c>
      <c r="N4" s="98">
        <v>54.1066</v>
      </c>
      <c r="O4" s="98"/>
      <c r="P4" s="98">
        <f t="shared" si="0"/>
        <v>13.304962222222223</v>
      </c>
      <c r="Q4" s="98"/>
      <c r="R4" s="99"/>
      <c r="S4" s="29"/>
      <c r="T4" s="100">
        <v>595.00800000000004</v>
      </c>
      <c r="U4" s="101">
        <v>39.4771</v>
      </c>
      <c r="V4" s="101">
        <v>45.503700000000002</v>
      </c>
      <c r="W4" s="102">
        <v>52.020699999999998</v>
      </c>
      <c r="X4" s="98">
        <v>483823.75</v>
      </c>
      <c r="Y4" s="103">
        <v>1111.0909999999999</v>
      </c>
      <c r="Z4" s="98">
        <v>34.7316</v>
      </c>
      <c r="AA4" s="98">
        <v>37.486400000000003</v>
      </c>
      <c r="AB4" s="98">
        <v>41.9604</v>
      </c>
      <c r="AC4" s="98">
        <v>47.907400000000003</v>
      </c>
      <c r="AD4" s="98">
        <v>54.513800000000003</v>
      </c>
      <c r="AE4" s="98"/>
      <c r="AF4" s="103">
        <f t="shared" si="1"/>
        <v>134.3954861111111</v>
      </c>
      <c r="AG4" s="104"/>
      <c r="AH4" s="105"/>
      <c r="AI4" s="27">
        <f t="shared" si="2"/>
        <v>10.101155032717116</v>
      </c>
      <c r="AJ4" s="103">
        <f t="shared" si="2"/>
        <v>17.009705913871496</v>
      </c>
      <c r="AK4" s="103" t="e">
        <f t="shared" si="3"/>
        <v>#DIV/0!</v>
      </c>
      <c r="AL4" s="28" t="e">
        <f t="shared" si="3"/>
        <v>#DIV/0!</v>
      </c>
      <c r="AM4" s="32"/>
      <c r="AN4" s="122"/>
      <c r="AO4" s="123"/>
      <c r="AP4" s="124"/>
      <c r="AQ4" s="64"/>
      <c r="AR4" s="64"/>
      <c r="AS4" s="64"/>
      <c r="AT4" s="64"/>
      <c r="AU4" s="67"/>
      <c r="AV4" s="123"/>
      <c r="AW4" s="63"/>
      <c r="AX4" s="64"/>
      <c r="AY4" s="67"/>
    </row>
    <row r="5" spans="1:52" ht="12.75" hidden="1" customHeight="1">
      <c r="A5" s="35" t="s">
        <v>54</v>
      </c>
      <c r="B5" s="35"/>
      <c r="C5" s="35"/>
      <c r="D5" s="100">
        <v>299.46640000000002</v>
      </c>
      <c r="E5" s="101">
        <v>37.8566</v>
      </c>
      <c r="F5" s="101">
        <v>45.048999999999999</v>
      </c>
      <c r="G5" s="102">
        <v>51.253100000000003</v>
      </c>
      <c r="H5" s="98">
        <v>31770.663</v>
      </c>
      <c r="I5" s="98">
        <v>62.09</v>
      </c>
      <c r="J5" s="98">
        <v>34.290300000000002</v>
      </c>
      <c r="K5" s="98">
        <v>36.755800000000001</v>
      </c>
      <c r="L5" s="98">
        <v>40.378700000000002</v>
      </c>
      <c r="M5" s="98">
        <v>47.4373</v>
      </c>
      <c r="N5" s="98">
        <v>53.730400000000003</v>
      </c>
      <c r="O5" s="98"/>
      <c r="P5" s="98">
        <f t="shared" si="0"/>
        <v>8.8251841666666664</v>
      </c>
      <c r="Q5" s="98"/>
      <c r="R5" s="99"/>
      <c r="S5" s="29"/>
      <c r="T5" s="100">
        <v>299.71280000000002</v>
      </c>
      <c r="U5" s="101">
        <v>38.4039</v>
      </c>
      <c r="V5" s="101">
        <v>45.332799999999999</v>
      </c>
      <c r="W5" s="102">
        <v>51.800899999999999</v>
      </c>
      <c r="X5" s="98">
        <v>381578.71899999998</v>
      </c>
      <c r="Y5" s="103">
        <v>704.37099999999998</v>
      </c>
      <c r="Z5" s="98">
        <v>34.528199999999998</v>
      </c>
      <c r="AA5" s="98">
        <v>37.009</v>
      </c>
      <c r="AB5" s="98">
        <v>40.920900000000003</v>
      </c>
      <c r="AC5" s="98">
        <v>47.7408</v>
      </c>
      <c r="AD5" s="98">
        <v>54.297499999999999</v>
      </c>
      <c r="AE5" s="98"/>
      <c r="AF5" s="103">
        <f t="shared" si="1"/>
        <v>105.99408861111111</v>
      </c>
      <c r="AG5" s="104"/>
      <c r="AH5" s="105"/>
      <c r="AI5" s="27">
        <f t="shared" si="2"/>
        <v>12.010410956799989</v>
      </c>
      <c r="AJ5" s="103">
        <f t="shared" si="2"/>
        <v>11.344354968593976</v>
      </c>
      <c r="AK5" s="103" t="e">
        <f t="shared" si="3"/>
        <v>#DIV/0!</v>
      </c>
      <c r="AL5" s="28" t="e">
        <f t="shared" si="3"/>
        <v>#DIV/0!</v>
      </c>
      <c r="AM5" s="32"/>
      <c r="AN5" s="122"/>
      <c r="AO5" s="123"/>
      <c r="AP5" s="124"/>
      <c r="AQ5" s="64"/>
      <c r="AR5" s="64"/>
      <c r="AS5" s="64"/>
      <c r="AT5" s="64"/>
      <c r="AU5" s="67"/>
      <c r="AV5" s="123"/>
      <c r="AW5" s="63"/>
      <c r="AX5" s="64"/>
      <c r="AY5" s="67"/>
    </row>
    <row r="6" spans="1:52" ht="12.75" hidden="1" customHeight="1" thickBot="1">
      <c r="A6" s="35" t="s">
        <v>54</v>
      </c>
      <c r="B6" s="45"/>
      <c r="C6" s="45"/>
      <c r="D6" s="106">
        <v>149.4776</v>
      </c>
      <c r="E6" s="107">
        <v>36.325699999999998</v>
      </c>
      <c r="F6" s="107">
        <v>44.826000000000001</v>
      </c>
      <c r="G6" s="108">
        <v>50.798200000000001</v>
      </c>
      <c r="H6" s="98">
        <v>18456.657999999999</v>
      </c>
      <c r="I6" s="98">
        <v>57.680999999999997</v>
      </c>
      <c r="J6" s="98">
        <v>33.958399999999997</v>
      </c>
      <c r="K6" s="98">
        <v>36.085599999999999</v>
      </c>
      <c r="L6" s="98">
        <v>38.860900000000001</v>
      </c>
      <c r="M6" s="98">
        <v>47.204900000000002</v>
      </c>
      <c r="N6" s="98">
        <v>53.259900000000002</v>
      </c>
      <c r="O6" s="98"/>
      <c r="P6" s="109">
        <f t="shared" si="0"/>
        <v>5.1268494444444439</v>
      </c>
      <c r="Q6" s="98"/>
      <c r="R6" s="99"/>
      <c r="S6" s="29"/>
      <c r="T6" s="106">
        <v>148.76560000000001</v>
      </c>
      <c r="U6" s="107">
        <v>37.043500000000002</v>
      </c>
      <c r="V6" s="107">
        <v>45.149700000000003</v>
      </c>
      <c r="W6" s="108">
        <v>51.5</v>
      </c>
      <c r="X6" s="98">
        <v>313714.23700000002</v>
      </c>
      <c r="Y6" s="110">
        <v>481.26400000000001</v>
      </c>
      <c r="Z6" s="98">
        <v>34.266500000000001</v>
      </c>
      <c r="AA6" s="98">
        <v>36.416200000000003</v>
      </c>
      <c r="AB6" s="98">
        <v>39.586300000000001</v>
      </c>
      <c r="AC6" s="98">
        <v>47.564900000000002</v>
      </c>
      <c r="AD6" s="98">
        <v>53.997700000000002</v>
      </c>
      <c r="AE6" s="98"/>
      <c r="AF6" s="110">
        <f t="shared" si="1"/>
        <v>87.142843611111118</v>
      </c>
      <c r="AG6" s="104"/>
      <c r="AH6" s="105"/>
      <c r="AI6" s="56">
        <f t="shared" si="2"/>
        <v>16.997347894727206</v>
      </c>
      <c r="AJ6" s="110">
        <f t="shared" si="2"/>
        <v>8.3435446680882794</v>
      </c>
      <c r="AK6" s="110" t="e">
        <f t="shared" si="3"/>
        <v>#DIV/0!</v>
      </c>
      <c r="AL6" s="51" t="e">
        <f t="shared" si="3"/>
        <v>#DIV/0!</v>
      </c>
      <c r="AM6" s="32"/>
      <c r="AN6" s="125"/>
      <c r="AO6" s="126"/>
      <c r="AP6" s="127"/>
      <c r="AQ6" s="69"/>
      <c r="AR6" s="69"/>
      <c r="AS6" s="69"/>
      <c r="AT6" s="69"/>
      <c r="AU6" s="72"/>
      <c r="AV6" s="126"/>
      <c r="AW6" s="68"/>
      <c r="AX6" s="69"/>
      <c r="AY6" s="72"/>
    </row>
    <row r="7" spans="1:52" ht="12.75" customHeight="1" thickBot="1">
      <c r="A7" s="35" t="s">
        <v>54</v>
      </c>
      <c r="B7" s="86" t="s">
        <v>56</v>
      </c>
      <c r="C7" s="20"/>
      <c r="D7" s="87">
        <v>4998.2776000000003</v>
      </c>
      <c r="E7" s="88">
        <v>40.071300000000001</v>
      </c>
      <c r="F7" s="88">
        <v>46.5627</v>
      </c>
      <c r="G7" s="89">
        <v>51.0824</v>
      </c>
      <c r="H7" s="90">
        <v>150707.23499999999</v>
      </c>
      <c r="I7" s="90">
        <v>76.337999999999994</v>
      </c>
      <c r="J7" s="90">
        <v>35.296900000000001</v>
      </c>
      <c r="K7" s="90">
        <v>38.610300000000002</v>
      </c>
      <c r="L7" s="90">
        <v>42.258699999999997</v>
      </c>
      <c r="M7" s="90">
        <v>49.096400000000003</v>
      </c>
      <c r="N7" s="90">
        <v>53.529800000000002</v>
      </c>
      <c r="O7" s="90"/>
      <c r="P7" s="90">
        <f t="shared" si="0"/>
        <v>41.863120833333326</v>
      </c>
      <c r="Q7" s="90"/>
      <c r="R7" s="91"/>
      <c r="S7" s="29"/>
      <c r="T7" s="87">
        <v>4994.2272000000003</v>
      </c>
      <c r="U7" s="88">
        <v>40.487099999999998</v>
      </c>
      <c r="V7" s="88">
        <v>46.807499999999997</v>
      </c>
      <c r="W7" s="89">
        <v>51.4255</v>
      </c>
      <c r="X7" s="90">
        <v>969346.49300000002</v>
      </c>
      <c r="Y7" s="92">
        <v>993.66700000000003</v>
      </c>
      <c r="Z7" s="90">
        <v>35.505400000000002</v>
      </c>
      <c r="AA7" s="90">
        <v>38.837899999999998</v>
      </c>
      <c r="AB7" s="90">
        <v>42.693600000000004</v>
      </c>
      <c r="AC7" s="90">
        <v>49.372199999999999</v>
      </c>
      <c r="AD7" s="90">
        <v>53.908999999999999</v>
      </c>
      <c r="AE7" s="90"/>
      <c r="AF7" s="92">
        <f t="shared" si="1"/>
        <v>269.26291472222221</v>
      </c>
      <c r="AG7" s="93"/>
      <c r="AH7" s="94"/>
      <c r="AI7" s="55">
        <f t="shared" si="2"/>
        <v>6.431983792947964</v>
      </c>
      <c r="AJ7" s="92">
        <f t="shared" si="2"/>
        <v>13.01667583641175</v>
      </c>
      <c r="AK7" s="92" t="e">
        <f t="shared" si="3"/>
        <v>#DIV/0!</v>
      </c>
      <c r="AL7" s="26" t="e">
        <f t="shared" si="3"/>
        <v>#DIV/0!</v>
      </c>
      <c r="AM7" s="32"/>
      <c r="AN7" s="118">
        <v>-0.17272182664957125</v>
      </c>
      <c r="AO7" s="119">
        <v>-0.68883303643528615</v>
      </c>
      <c r="AP7" s="120">
        <v>-0.82511609412056908</v>
      </c>
      <c r="AQ7" s="58">
        <v>-0.49068357943273733</v>
      </c>
      <c r="AR7" s="128">
        <v>-0.23146478816173832</v>
      </c>
      <c r="AS7" s="128">
        <v>-0.1709556198755442</v>
      </c>
      <c r="AT7" s="59">
        <v>-0.68650764133135744</v>
      </c>
      <c r="AU7" s="62">
        <v>-0.81100036758677019</v>
      </c>
      <c r="AV7" s="119"/>
      <c r="AW7" s="58">
        <v>-0.17393715318522074</v>
      </c>
      <c r="AX7" s="59">
        <v>-0.68897539003363839</v>
      </c>
      <c r="AY7" s="62">
        <v>-0.82569530350248432</v>
      </c>
      <c r="AZ7" s="42">
        <f>(10*AN7+AO7+AP7)/12</f>
        <v>-0.27009728308763065</v>
      </c>
    </row>
    <row r="8" spans="1:52" ht="12.75" hidden="1" customHeight="1">
      <c r="A8" s="35" t="s">
        <v>54</v>
      </c>
      <c r="B8" s="35"/>
      <c r="C8" s="35"/>
      <c r="D8" s="95">
        <v>1993.9639999999999</v>
      </c>
      <c r="E8" s="96">
        <v>37.842799999999997</v>
      </c>
      <c r="F8" s="96">
        <v>46.360399999999998</v>
      </c>
      <c r="G8" s="97">
        <v>50.930399999999999</v>
      </c>
      <c r="H8" s="98">
        <v>72385.341</v>
      </c>
      <c r="I8" s="98">
        <v>65.361000000000004</v>
      </c>
      <c r="J8" s="98">
        <v>34.950800000000001</v>
      </c>
      <c r="K8" s="98">
        <v>37.569699999999997</v>
      </c>
      <c r="L8" s="98">
        <v>39.933399999999999</v>
      </c>
      <c r="M8" s="98">
        <v>48.860599999999998</v>
      </c>
      <c r="N8" s="98">
        <v>53.352600000000002</v>
      </c>
      <c r="O8" s="98"/>
      <c r="P8" s="98">
        <f t="shared" si="0"/>
        <v>20.107039166666667</v>
      </c>
      <c r="Q8" s="98"/>
      <c r="R8" s="99"/>
      <c r="S8" s="29"/>
      <c r="T8" s="100">
        <v>1996.2447999999999</v>
      </c>
      <c r="U8" s="101">
        <v>38.232399999999998</v>
      </c>
      <c r="V8" s="101">
        <v>46.607900000000001</v>
      </c>
      <c r="W8" s="102">
        <v>51.252099999999999</v>
      </c>
      <c r="X8" s="98">
        <v>692943.37899999996</v>
      </c>
      <c r="Y8" s="103">
        <v>709.68700000000001</v>
      </c>
      <c r="Z8" s="98">
        <v>35.189700000000002</v>
      </c>
      <c r="AA8" s="98">
        <v>37.825099999999999</v>
      </c>
      <c r="AB8" s="98">
        <v>40.343699999999998</v>
      </c>
      <c r="AC8" s="98">
        <v>49.1462</v>
      </c>
      <c r="AD8" s="98">
        <v>53.709000000000003</v>
      </c>
      <c r="AE8" s="98"/>
      <c r="AF8" s="103">
        <f t="shared" si="1"/>
        <v>192.48427194444443</v>
      </c>
      <c r="AG8" s="104"/>
      <c r="AH8" s="105"/>
      <c r="AI8" s="27">
        <f t="shared" si="2"/>
        <v>9.5729794102924775</v>
      </c>
      <c r="AJ8" s="103">
        <f t="shared" si="2"/>
        <v>10.857958109576046</v>
      </c>
      <c r="AK8" s="103" t="e">
        <f t="shared" si="3"/>
        <v>#DIV/0!</v>
      </c>
      <c r="AL8" s="28" t="e">
        <f t="shared" si="3"/>
        <v>#DIV/0!</v>
      </c>
      <c r="AM8" s="32"/>
      <c r="AN8" s="122"/>
      <c r="AO8" s="123"/>
      <c r="AP8" s="124"/>
      <c r="AQ8" s="64"/>
      <c r="AR8" s="64"/>
      <c r="AS8" s="64"/>
      <c r="AT8" s="64"/>
      <c r="AU8" s="67"/>
      <c r="AV8" s="123"/>
      <c r="AW8" s="63"/>
      <c r="AX8" s="64"/>
      <c r="AY8" s="67"/>
    </row>
    <row r="9" spans="1:52" ht="12.75" hidden="1" customHeight="1">
      <c r="A9" s="35" t="s">
        <v>54</v>
      </c>
      <c r="B9" s="35"/>
      <c r="C9" s="35"/>
      <c r="D9" s="100">
        <v>850.87120000000004</v>
      </c>
      <c r="E9" s="101">
        <v>36.187600000000003</v>
      </c>
      <c r="F9" s="101">
        <v>46.139000000000003</v>
      </c>
      <c r="G9" s="102">
        <v>50.757899999999999</v>
      </c>
      <c r="H9" s="98">
        <v>39875.057000000001</v>
      </c>
      <c r="I9" s="98">
        <v>61.188000000000002</v>
      </c>
      <c r="J9" s="98">
        <v>34.600700000000003</v>
      </c>
      <c r="K9" s="98">
        <v>36.738900000000001</v>
      </c>
      <c r="L9" s="98">
        <v>38.197800000000001</v>
      </c>
      <c r="M9" s="98">
        <v>48.603700000000003</v>
      </c>
      <c r="N9" s="98">
        <v>53.141199999999998</v>
      </c>
      <c r="O9" s="98"/>
      <c r="P9" s="98">
        <f t="shared" si="0"/>
        <v>11.076404722222222</v>
      </c>
      <c r="Q9" s="98"/>
      <c r="R9" s="99"/>
      <c r="S9" s="29"/>
      <c r="T9" s="100">
        <v>848.38800000000003</v>
      </c>
      <c r="U9" s="101">
        <v>36.5501</v>
      </c>
      <c r="V9" s="101">
        <v>46.424700000000001</v>
      </c>
      <c r="W9" s="102">
        <v>51.095700000000001</v>
      </c>
      <c r="X9" s="98">
        <v>537888.72900000005</v>
      </c>
      <c r="Y9" s="103">
        <v>564.05799999999999</v>
      </c>
      <c r="Z9" s="98">
        <v>34.882399999999997</v>
      </c>
      <c r="AA9" s="98">
        <v>37.005699999999997</v>
      </c>
      <c r="AB9" s="98">
        <v>38.569000000000003</v>
      </c>
      <c r="AC9" s="98">
        <v>48.934100000000001</v>
      </c>
      <c r="AD9" s="98">
        <v>53.531300000000002</v>
      </c>
      <c r="AE9" s="98"/>
      <c r="AF9" s="103">
        <f t="shared" si="1"/>
        <v>149.41353583333336</v>
      </c>
      <c r="AG9" s="104"/>
      <c r="AH9" s="105"/>
      <c r="AI9" s="27">
        <f t="shared" si="2"/>
        <v>13.489353231520147</v>
      </c>
      <c r="AJ9" s="103">
        <f t="shared" si="2"/>
        <v>9.2184415244819249</v>
      </c>
      <c r="AK9" s="103" t="e">
        <f t="shared" si="3"/>
        <v>#DIV/0!</v>
      </c>
      <c r="AL9" s="28" t="e">
        <f t="shared" si="3"/>
        <v>#DIV/0!</v>
      </c>
      <c r="AM9" s="32"/>
      <c r="AN9" s="122"/>
      <c r="AO9" s="123"/>
      <c r="AP9" s="124"/>
      <c r="AQ9" s="64"/>
      <c r="AR9" s="64"/>
      <c r="AS9" s="64"/>
      <c r="AT9" s="64"/>
      <c r="AU9" s="67"/>
      <c r="AV9" s="123"/>
      <c r="AW9" s="63"/>
      <c r="AX9" s="64"/>
      <c r="AY9" s="67"/>
    </row>
    <row r="10" spans="1:52" ht="12.75" hidden="1" customHeight="1" thickBot="1">
      <c r="A10" s="35" t="s">
        <v>54</v>
      </c>
      <c r="B10" s="45"/>
      <c r="C10" s="45"/>
      <c r="D10" s="106">
        <v>349.51760000000002</v>
      </c>
      <c r="E10" s="107">
        <v>34.596899999999998</v>
      </c>
      <c r="F10" s="107">
        <v>45.934199999999997</v>
      </c>
      <c r="G10" s="108">
        <v>50.4666</v>
      </c>
      <c r="H10" s="98">
        <v>24587.733</v>
      </c>
      <c r="I10" s="98">
        <v>57.598999999999997</v>
      </c>
      <c r="J10" s="98">
        <v>34.170699999999997</v>
      </c>
      <c r="K10" s="98">
        <v>35.851900000000001</v>
      </c>
      <c r="L10" s="98">
        <v>36.524099999999997</v>
      </c>
      <c r="M10" s="98">
        <v>48.353200000000001</v>
      </c>
      <c r="N10" s="98">
        <v>52.782600000000002</v>
      </c>
      <c r="O10" s="98"/>
      <c r="P10" s="109">
        <f t="shared" si="0"/>
        <v>6.8299258333333333</v>
      </c>
      <c r="Q10" s="98"/>
      <c r="R10" s="99"/>
      <c r="S10" s="29"/>
      <c r="T10" s="106">
        <v>348.1112</v>
      </c>
      <c r="U10" s="107">
        <v>35.033299999999997</v>
      </c>
      <c r="V10" s="107">
        <v>46.248600000000003</v>
      </c>
      <c r="W10" s="108">
        <v>50.915599999999998</v>
      </c>
      <c r="X10" s="98">
        <v>419763.39299999998</v>
      </c>
      <c r="Y10" s="110">
        <v>489.75</v>
      </c>
      <c r="Z10" s="98">
        <v>34.5364</v>
      </c>
      <c r="AA10" s="98">
        <v>36.206000000000003</v>
      </c>
      <c r="AB10" s="98">
        <v>36.961799999999997</v>
      </c>
      <c r="AC10" s="98">
        <v>48.726700000000001</v>
      </c>
      <c r="AD10" s="98">
        <v>53.314999999999998</v>
      </c>
      <c r="AE10" s="98"/>
      <c r="AF10" s="110">
        <f t="shared" si="1"/>
        <v>116.60094249999999</v>
      </c>
      <c r="AG10" s="104"/>
      <c r="AH10" s="105"/>
      <c r="AI10" s="56">
        <f t="shared" si="2"/>
        <v>17.072065692270204</v>
      </c>
      <c r="AJ10" s="110">
        <f t="shared" si="2"/>
        <v>8.5027517838851381</v>
      </c>
      <c r="AK10" s="110" t="e">
        <f t="shared" si="3"/>
        <v>#DIV/0!</v>
      </c>
      <c r="AL10" s="51" t="e">
        <f t="shared" si="3"/>
        <v>#DIV/0!</v>
      </c>
      <c r="AM10" s="32"/>
      <c r="AN10" s="125"/>
      <c r="AO10" s="126"/>
      <c r="AP10" s="127"/>
      <c r="AQ10" s="69"/>
      <c r="AR10" s="69"/>
      <c r="AS10" s="69"/>
      <c r="AT10" s="69"/>
      <c r="AU10" s="72"/>
      <c r="AV10" s="126"/>
      <c r="AW10" s="68"/>
      <c r="AX10" s="69"/>
      <c r="AY10" s="72"/>
    </row>
    <row r="11" spans="1:52" ht="12.75" customHeight="1">
      <c r="A11" s="35" t="s">
        <v>54</v>
      </c>
      <c r="B11" s="86" t="s">
        <v>57</v>
      </c>
      <c r="C11" s="20"/>
      <c r="D11" s="87">
        <v>6998.1840000000002</v>
      </c>
      <c r="E11" s="88">
        <v>39.4495</v>
      </c>
      <c r="F11" s="88">
        <v>45.349899999999998</v>
      </c>
      <c r="G11" s="89">
        <v>44.167400000000001</v>
      </c>
      <c r="H11" s="90">
        <v>187318.372</v>
      </c>
      <c r="I11" s="90">
        <v>81.212999999999994</v>
      </c>
      <c r="J11" s="90">
        <v>34.268300000000004</v>
      </c>
      <c r="K11" s="90">
        <v>38.041899999999998</v>
      </c>
      <c r="L11" s="90">
        <v>41.740200000000002</v>
      </c>
      <c r="M11" s="90">
        <v>47.746099999999998</v>
      </c>
      <c r="N11" s="90">
        <v>46.768099999999997</v>
      </c>
      <c r="O11" s="90"/>
      <c r="P11" s="90">
        <f t="shared" si="0"/>
        <v>52.032881111111109</v>
      </c>
      <c r="Q11" s="90"/>
      <c r="R11" s="91"/>
      <c r="S11" s="29"/>
      <c r="T11" s="87">
        <v>6986.1423999999997</v>
      </c>
      <c r="U11" s="88">
        <v>39.8292</v>
      </c>
      <c r="V11" s="88">
        <v>45.793199999999999</v>
      </c>
      <c r="W11" s="89">
        <v>44.378999999999998</v>
      </c>
      <c r="X11" s="90">
        <v>972865.93700000003</v>
      </c>
      <c r="Y11" s="92">
        <v>1052.028</v>
      </c>
      <c r="Z11" s="90">
        <v>34.436900000000001</v>
      </c>
      <c r="AA11" s="90">
        <v>38.244700000000002</v>
      </c>
      <c r="AB11" s="90">
        <v>42.144799999999996</v>
      </c>
      <c r="AC11" s="90">
        <v>48.222200000000001</v>
      </c>
      <c r="AD11" s="90">
        <v>47.007399999999997</v>
      </c>
      <c r="AE11" s="90"/>
      <c r="AF11" s="92">
        <f t="shared" si="1"/>
        <v>270.24053805555559</v>
      </c>
      <c r="AG11" s="93"/>
      <c r="AH11" s="94"/>
      <c r="AI11" s="55">
        <f t="shared" si="2"/>
        <v>5.1936493287481698</v>
      </c>
      <c r="AJ11" s="92">
        <f t="shared" si="2"/>
        <v>12.953935946215509</v>
      </c>
      <c r="AK11" s="92" t="e">
        <f t="shared" si="3"/>
        <v>#DIV/0!</v>
      </c>
      <c r="AL11" s="26" t="e">
        <f t="shared" si="3"/>
        <v>#DIV/0!</v>
      </c>
      <c r="AM11" s="32"/>
      <c r="AN11" s="118">
        <v>-0.17396415047268388</v>
      </c>
      <c r="AO11" s="119">
        <v>-0.39693859302063828</v>
      </c>
      <c r="AP11" s="120">
        <v>-0.41679380792554666</v>
      </c>
      <c r="AQ11" s="58">
        <v>-0.32715677733752391</v>
      </c>
      <c r="AR11" s="128">
        <v>-0.2010841382177746</v>
      </c>
      <c r="AS11" s="128">
        <v>-0.16156511467865675</v>
      </c>
      <c r="AT11" s="59">
        <v>-0.38733930521766691</v>
      </c>
      <c r="AU11" s="62">
        <v>-0.39958418766746129</v>
      </c>
      <c r="AV11" s="121"/>
      <c r="AW11" s="73">
        <v>-0.17400785639445948</v>
      </c>
      <c r="AX11" s="74">
        <v>-0.39828920325994233</v>
      </c>
      <c r="AY11" s="77">
        <v>-0.4154186010315768</v>
      </c>
      <c r="AZ11" s="42">
        <f>(10*AN11+AO11+AP11)/12</f>
        <v>-0.21278115880608531</v>
      </c>
    </row>
    <row r="12" spans="1:52" ht="12.75" hidden="1" customHeight="1">
      <c r="A12" s="35" t="s">
        <v>54</v>
      </c>
      <c r="B12" s="35"/>
      <c r="C12" s="35"/>
      <c r="D12" s="95">
        <v>2597.5695999999998</v>
      </c>
      <c r="E12" s="96">
        <v>36.919800000000002</v>
      </c>
      <c r="F12" s="96">
        <v>44.453600000000002</v>
      </c>
      <c r="G12" s="97">
        <v>43.637500000000003</v>
      </c>
      <c r="H12" s="98">
        <v>90798.725000000006</v>
      </c>
      <c r="I12" s="98">
        <v>67.927000000000007</v>
      </c>
      <c r="J12" s="98">
        <v>33.696899999999999</v>
      </c>
      <c r="K12" s="98">
        <v>36.797600000000003</v>
      </c>
      <c r="L12" s="98">
        <v>39.008499999999998</v>
      </c>
      <c r="M12" s="98">
        <v>46.734000000000002</v>
      </c>
      <c r="N12" s="98">
        <v>46.157499999999999</v>
      </c>
      <c r="O12" s="98"/>
      <c r="P12" s="98">
        <f t="shared" si="0"/>
        <v>25.221868055555557</v>
      </c>
      <c r="Q12" s="98"/>
      <c r="R12" s="99"/>
      <c r="S12" s="29"/>
      <c r="T12" s="100">
        <v>2588.8175999999999</v>
      </c>
      <c r="U12" s="101">
        <v>37.339199999999998</v>
      </c>
      <c r="V12" s="101">
        <v>44.908900000000003</v>
      </c>
      <c r="W12" s="102">
        <v>43.906199999999998</v>
      </c>
      <c r="X12" s="98">
        <v>671341.28599999996</v>
      </c>
      <c r="Y12" s="103">
        <v>765.65499999999997</v>
      </c>
      <c r="Z12" s="98">
        <v>33.906700000000001</v>
      </c>
      <c r="AA12" s="98">
        <v>37.039000000000001</v>
      </c>
      <c r="AB12" s="98">
        <v>39.431600000000003</v>
      </c>
      <c r="AC12" s="98">
        <v>47.2226</v>
      </c>
      <c r="AD12" s="98">
        <v>46.450600000000001</v>
      </c>
      <c r="AE12" s="98"/>
      <c r="AF12" s="103">
        <f t="shared" si="1"/>
        <v>186.48369055555554</v>
      </c>
      <c r="AG12" s="104"/>
      <c r="AH12" s="105"/>
      <c r="AI12" s="27">
        <f t="shared" si="2"/>
        <v>7.3937303194510706</v>
      </c>
      <c r="AJ12" s="103">
        <f t="shared" si="2"/>
        <v>11.271732889719845</v>
      </c>
      <c r="AK12" s="103" t="e">
        <f t="shared" si="3"/>
        <v>#DIV/0!</v>
      </c>
      <c r="AL12" s="28" t="e">
        <f t="shared" si="3"/>
        <v>#DIV/0!</v>
      </c>
      <c r="AM12" s="32"/>
      <c r="AN12" s="112"/>
      <c r="AO12" s="34"/>
      <c r="AP12" s="113"/>
      <c r="AQ12" s="42"/>
      <c r="AR12" s="42"/>
      <c r="AS12" s="42"/>
      <c r="AT12" s="42"/>
      <c r="AU12" s="43"/>
      <c r="AV12" s="34"/>
      <c r="AW12" s="41"/>
      <c r="AX12" s="42"/>
      <c r="AY12" s="43"/>
    </row>
    <row r="13" spans="1:52" ht="12.75" hidden="1" customHeight="1">
      <c r="A13" s="35" t="s">
        <v>54</v>
      </c>
      <c r="B13" s="35"/>
      <c r="C13" s="35"/>
      <c r="D13" s="100">
        <v>998.49680000000001</v>
      </c>
      <c r="E13" s="101">
        <v>34.6601</v>
      </c>
      <c r="F13" s="101">
        <v>43.611800000000002</v>
      </c>
      <c r="G13" s="102">
        <v>43.0518</v>
      </c>
      <c r="H13" s="98">
        <v>46669.396000000001</v>
      </c>
      <c r="I13" s="98">
        <v>57.018999999999998</v>
      </c>
      <c r="J13" s="98">
        <v>33.137099999999997</v>
      </c>
      <c r="K13" s="98">
        <v>35.629300000000001</v>
      </c>
      <c r="L13" s="98">
        <v>36.621099999999998</v>
      </c>
      <c r="M13" s="98">
        <v>45.826500000000003</v>
      </c>
      <c r="N13" s="98">
        <v>45.499400000000001</v>
      </c>
      <c r="O13" s="98"/>
      <c r="P13" s="98">
        <f t="shared" si="0"/>
        <v>12.963721111111111</v>
      </c>
      <c r="Q13" s="98"/>
      <c r="R13" s="99"/>
      <c r="S13" s="29"/>
      <c r="T13" s="100">
        <v>991.15359999999998</v>
      </c>
      <c r="U13" s="101">
        <v>35.094700000000003</v>
      </c>
      <c r="V13" s="101">
        <v>44.063400000000001</v>
      </c>
      <c r="W13" s="102">
        <v>43.387500000000003</v>
      </c>
      <c r="X13" s="98">
        <v>510399.47499999998</v>
      </c>
      <c r="Y13" s="103">
        <v>593.83500000000004</v>
      </c>
      <c r="Z13" s="98">
        <v>33.375799999999998</v>
      </c>
      <c r="AA13" s="98">
        <v>35.905900000000003</v>
      </c>
      <c r="AB13" s="98">
        <v>37.030099999999997</v>
      </c>
      <c r="AC13" s="98">
        <v>46.3003</v>
      </c>
      <c r="AD13" s="98">
        <v>45.853400000000001</v>
      </c>
      <c r="AE13" s="98"/>
      <c r="AF13" s="103">
        <f t="shared" si="1"/>
        <v>141.77763194444444</v>
      </c>
      <c r="AG13" s="104"/>
      <c r="AH13" s="105"/>
      <c r="AI13" s="27">
        <f t="shared" si="2"/>
        <v>10.936491978597708</v>
      </c>
      <c r="AJ13" s="103">
        <f t="shared" si="2"/>
        <v>10.414686332625967</v>
      </c>
      <c r="AK13" s="103" t="e">
        <f t="shared" si="3"/>
        <v>#DIV/0!</v>
      </c>
      <c r="AL13" s="28" t="e">
        <f t="shared" si="3"/>
        <v>#DIV/0!</v>
      </c>
      <c r="AM13" s="32"/>
      <c r="AN13" s="112"/>
      <c r="AO13" s="34"/>
      <c r="AP13" s="113"/>
      <c r="AQ13" s="42"/>
      <c r="AR13" s="42"/>
      <c r="AS13" s="42"/>
      <c r="AT13" s="42"/>
      <c r="AU13" s="43"/>
      <c r="AV13" s="34"/>
      <c r="AW13" s="41"/>
      <c r="AX13" s="42"/>
      <c r="AY13" s="43"/>
    </row>
    <row r="14" spans="1:52" ht="12.75" hidden="1" customHeight="1" thickBot="1">
      <c r="A14" s="45" t="s">
        <v>54</v>
      </c>
      <c r="B14" s="45"/>
      <c r="C14" s="45"/>
      <c r="D14" s="106">
        <v>398.45679999999999</v>
      </c>
      <c r="E14" s="107">
        <v>32.8371</v>
      </c>
      <c r="F14" s="107">
        <v>42.713299999999997</v>
      </c>
      <c r="G14" s="108">
        <v>42.469900000000003</v>
      </c>
      <c r="H14" s="98">
        <v>27148.906999999999</v>
      </c>
      <c r="I14" s="98">
        <v>54.106999999999999</v>
      </c>
      <c r="J14" s="98">
        <v>32.562800000000003</v>
      </c>
      <c r="K14" s="98">
        <v>34.598300000000002</v>
      </c>
      <c r="L14" s="98">
        <v>34.733800000000002</v>
      </c>
      <c r="M14" s="98">
        <v>44.868899999999996</v>
      </c>
      <c r="N14" s="98">
        <v>44.854799999999997</v>
      </c>
      <c r="O14" s="98"/>
      <c r="P14" s="109">
        <f t="shared" si="0"/>
        <v>7.5413630555555553</v>
      </c>
      <c r="Q14" s="98"/>
      <c r="R14" s="99"/>
      <c r="S14" s="29"/>
      <c r="T14" s="106">
        <v>398.99680000000001</v>
      </c>
      <c r="U14" s="107">
        <v>33.358899999999998</v>
      </c>
      <c r="V14" s="107">
        <v>43.192500000000003</v>
      </c>
      <c r="W14" s="108">
        <v>42.888500000000001</v>
      </c>
      <c r="X14" s="98">
        <v>402383.02500000002</v>
      </c>
      <c r="Y14" s="110">
        <v>427.40499999999997</v>
      </c>
      <c r="Z14" s="98">
        <v>32.8688</v>
      </c>
      <c r="AA14" s="98">
        <v>34.960099999999997</v>
      </c>
      <c r="AB14" s="98">
        <v>35.2119</v>
      </c>
      <c r="AC14" s="98">
        <v>45.36</v>
      </c>
      <c r="AD14" s="98">
        <v>45.301000000000002</v>
      </c>
      <c r="AE14" s="98"/>
      <c r="AF14" s="110">
        <f t="shared" si="1"/>
        <v>111.77306250000001</v>
      </c>
      <c r="AG14" s="104"/>
      <c r="AH14" s="105"/>
      <c r="AI14" s="56">
        <f t="shared" si="2"/>
        <v>14.821334243769005</v>
      </c>
      <c r="AJ14" s="110">
        <f t="shared" si="2"/>
        <v>7.8992551795516288</v>
      </c>
      <c r="AK14" s="110" t="e">
        <f t="shared" si="3"/>
        <v>#DIV/0!</v>
      </c>
      <c r="AL14" s="51" t="e">
        <f t="shared" si="3"/>
        <v>#DIV/0!</v>
      </c>
      <c r="AM14" s="32"/>
      <c r="AN14" s="114"/>
      <c r="AO14" s="115"/>
      <c r="AP14" s="116"/>
      <c r="AQ14" s="53"/>
      <c r="AR14" s="53"/>
      <c r="AS14" s="53"/>
      <c r="AT14" s="53"/>
      <c r="AU14" s="54"/>
      <c r="AV14" s="115"/>
      <c r="AW14" s="52"/>
      <c r="AX14" s="53"/>
      <c r="AY14" s="54"/>
    </row>
    <row r="15" spans="1:52" hidden="1">
      <c r="R15" s="1"/>
      <c r="AH15" s="1"/>
    </row>
    <row r="16" spans="1:52" hidden="1">
      <c r="R16" s="1"/>
      <c r="AH16" s="1"/>
    </row>
    <row r="17" s="1" customFormat="1" hidden="1"/>
    <row r="18" s="1" customFormat="1" hidden="1"/>
    <row r="19" s="1" customFormat="1" hidden="1"/>
    <row r="20" s="1" customFormat="1" hidden="1"/>
    <row r="21" s="1" customFormat="1" hidden="1"/>
    <row r="22" s="1" customFormat="1" hidden="1"/>
    <row r="23" s="1" customFormat="1" hidden="1"/>
    <row r="24" s="1" customFormat="1" hidden="1"/>
    <row r="25" s="1" customFormat="1" hidden="1"/>
    <row r="26" s="1" customFormat="1" hidden="1"/>
    <row r="27" s="1" customFormat="1" hidden="1"/>
    <row r="28" s="1" customFormat="1" hidden="1"/>
    <row r="29" s="1" customFormat="1" hidden="1"/>
    <row r="30" s="1" customFormat="1" hidden="1"/>
    <row r="31" s="1" customFormat="1" hidden="1"/>
    <row r="32" s="1" customFormat="1" hidden="1"/>
    <row r="33" s="1" customFormat="1" hidden="1"/>
    <row r="34" s="1" customFormat="1" hidden="1"/>
    <row r="35" s="1" customFormat="1" hidden="1"/>
    <row r="36" s="1" customFormat="1" hidden="1"/>
    <row r="37" s="1" customFormat="1" hidden="1"/>
    <row r="38" s="1" customFormat="1" hidden="1"/>
    <row r="39" s="1" customFormat="1" hidden="1"/>
    <row r="40" s="1" customFormat="1" hidden="1"/>
    <row r="41" s="1" customFormat="1" hidden="1"/>
    <row r="42" s="1" customFormat="1" hidden="1"/>
    <row r="43" s="1" customFormat="1" hidden="1"/>
    <row r="44" s="1" customFormat="1" hidden="1"/>
    <row r="45" s="1" customFormat="1" hidden="1"/>
    <row r="46" s="1" customFormat="1" hidden="1"/>
    <row r="47" s="1" customFormat="1" hidden="1"/>
    <row r="48" s="1" customFormat="1" hidden="1"/>
    <row r="49" s="1" customFormat="1" hidden="1"/>
    <row r="50" s="1" customFormat="1" hidden="1"/>
    <row r="51" s="1" customFormat="1" hidden="1"/>
    <row r="52" s="1" customFormat="1" hidden="1"/>
    <row r="53" s="1" customFormat="1" hidden="1"/>
    <row r="54" s="1" customFormat="1" hidden="1"/>
    <row r="55" s="1" customFormat="1" hidden="1"/>
    <row r="56" s="1" customFormat="1" hidden="1"/>
    <row r="57" s="1" customFormat="1" hidden="1"/>
    <row r="58" s="1" customFormat="1" hidden="1"/>
    <row r="59" s="1" customFormat="1" hidden="1"/>
    <row r="60" s="1" customFormat="1" hidden="1"/>
    <row r="61" s="1" customFormat="1" hidden="1"/>
    <row r="62" s="1" customFormat="1" hidden="1"/>
    <row r="63" s="1" customFormat="1" hidden="1"/>
    <row r="64" s="1" customFormat="1" hidden="1"/>
    <row r="65" s="1" customFormat="1" hidden="1"/>
    <row r="66" s="1" customFormat="1" hidden="1"/>
    <row r="67" s="1" customFormat="1" hidden="1"/>
    <row r="68" s="1" customFormat="1" hidden="1"/>
    <row r="69" s="1" customFormat="1" hidden="1"/>
    <row r="70" s="1" customFormat="1" hidden="1"/>
    <row r="71" s="1" customFormat="1" hidden="1"/>
    <row r="72" s="1" customFormat="1" hidden="1"/>
    <row r="73" s="1" customFormat="1" hidden="1"/>
    <row r="74" s="1" customFormat="1" hidden="1"/>
    <row r="75" s="1" customFormat="1" hidden="1"/>
    <row r="76" s="1" customFormat="1" hidden="1"/>
    <row r="77" s="1" customFormat="1" hidden="1"/>
    <row r="78" s="1" customFormat="1" hidden="1"/>
    <row r="79" s="1" customFormat="1" hidden="1"/>
    <row r="80" s="1" customFormat="1" hidden="1"/>
    <row r="81" s="1" customFormat="1" hidden="1"/>
    <row r="82" s="1" customFormat="1" hidden="1"/>
    <row r="83" s="1" customFormat="1" hidden="1"/>
    <row r="84" s="1" customFormat="1" hidden="1"/>
    <row r="85" s="1" customFormat="1" hidden="1"/>
    <row r="86" s="1" customFormat="1" hidden="1"/>
    <row r="87" s="1" customFormat="1" hidden="1"/>
    <row r="88" s="1" customFormat="1" hidden="1"/>
    <row r="89" s="1" customFormat="1" hidden="1"/>
    <row r="90" s="1" customFormat="1" hidden="1"/>
    <row r="91" s="1" customFormat="1" hidden="1"/>
    <row r="92" s="1" customFormat="1" hidden="1"/>
    <row r="93" s="1" customFormat="1" hidden="1"/>
    <row r="94" s="1" customFormat="1" hidden="1"/>
    <row r="95" s="1" customFormat="1" hidden="1"/>
    <row r="96" s="1" customFormat="1" hidden="1"/>
    <row r="97" s="1" customFormat="1" hidden="1"/>
    <row r="98" s="1" customFormat="1" hidden="1"/>
    <row r="99" s="1" customFormat="1" hidden="1"/>
    <row r="100" s="1" customFormat="1" hidden="1"/>
    <row r="101" s="1" customFormat="1" hidden="1"/>
    <row r="102" s="1" customFormat="1" hidden="1"/>
    <row r="103" s="1" customFormat="1" hidden="1"/>
    <row r="104" s="1" customFormat="1" hidden="1"/>
    <row r="105" s="1" customFormat="1" hidden="1"/>
    <row r="106" s="1" customFormat="1" hidden="1"/>
    <row r="107" s="1" customFormat="1" hidden="1"/>
    <row r="108" s="1" customFormat="1" hidden="1"/>
    <row r="109" s="1" customFormat="1" hidden="1"/>
    <row r="110" s="1" customFormat="1" hidden="1"/>
    <row r="111" s="1" customFormat="1" hidden="1"/>
    <row r="112" s="1" customFormat="1" hidden="1"/>
    <row r="113" s="1" customFormat="1" hidden="1"/>
    <row r="114" s="1" customFormat="1" hidden="1"/>
    <row r="115" s="1" customFormat="1" hidden="1"/>
    <row r="116" s="1" customFormat="1" hidden="1"/>
    <row r="117" s="1" customFormat="1" hidden="1"/>
    <row r="118" s="1" customFormat="1" hidden="1"/>
    <row r="119" s="1" customFormat="1" hidden="1"/>
    <row r="120" s="1" customFormat="1" hidden="1"/>
    <row r="121" s="1" customFormat="1" hidden="1"/>
    <row r="122" s="1" customFormat="1" hidden="1"/>
    <row r="123" s="1" customFormat="1" hidden="1"/>
    <row r="124" s="1" customFormat="1" hidden="1"/>
    <row r="125" s="1" customFormat="1" hidden="1"/>
    <row r="126" s="1" customFormat="1" hidden="1"/>
    <row r="127" s="1" customFormat="1" hidden="1"/>
    <row r="128" s="1" customFormat="1" hidden="1"/>
    <row r="129" s="1" customFormat="1" hidden="1"/>
    <row r="130" s="1" customFormat="1" hidden="1"/>
    <row r="131" s="1" customFormat="1" hidden="1"/>
    <row r="132" s="1" customFormat="1" hidden="1"/>
    <row r="133" s="1" customFormat="1" hidden="1"/>
    <row r="134" s="1" customFormat="1" hidden="1"/>
    <row r="135" s="1" customFormat="1" hidden="1"/>
    <row r="136" s="1" customFormat="1" hidden="1"/>
    <row r="137" s="1" customFormat="1" hidden="1"/>
    <row r="138" s="1" customFormat="1" hidden="1"/>
    <row r="139" s="1" customFormat="1" hidden="1"/>
    <row r="140" s="1" customFormat="1" hidden="1"/>
    <row r="141" s="1" customFormat="1" hidden="1"/>
    <row r="142" s="1" customFormat="1" hidden="1"/>
    <row r="143" s="1" customFormat="1" hidden="1"/>
    <row r="144" s="1" customFormat="1" hidden="1"/>
    <row r="145" s="1" customFormat="1" hidden="1"/>
    <row r="146" s="1" customFormat="1" hidden="1"/>
    <row r="147" s="1" customFormat="1" hidden="1"/>
    <row r="148" s="1" customFormat="1" hidden="1"/>
    <row r="149" s="1" customFormat="1" hidden="1"/>
    <row r="150" s="1" customFormat="1" hidden="1"/>
    <row r="151" s="1" customFormat="1" hidden="1"/>
    <row r="152" s="1" customFormat="1" hidden="1"/>
    <row r="153" s="1" customFormat="1" hidden="1"/>
    <row r="154" s="1" customFormat="1" hidden="1"/>
    <row r="155" s="1" customFormat="1" hidden="1"/>
    <row r="156" s="1" customFormat="1" hidden="1"/>
    <row r="157" s="1" customFormat="1" hidden="1"/>
    <row r="158" s="1" customFormat="1" hidden="1"/>
    <row r="159" s="1" customFormat="1" hidden="1"/>
    <row r="160" s="1" customFormat="1" hidden="1"/>
    <row r="161" s="1" customFormat="1" hidden="1"/>
    <row r="162" s="1" customFormat="1" hidden="1"/>
    <row r="163" s="1" customFormat="1" hidden="1"/>
    <row r="164" s="1" customFormat="1" hidden="1"/>
    <row r="165" s="1" customFormat="1" hidden="1"/>
    <row r="166" s="1" customFormat="1" hidden="1"/>
    <row r="167" s="1" customFormat="1" hidden="1"/>
    <row r="168" s="1" customFormat="1" hidden="1"/>
    <row r="169" s="1" customFormat="1" hidden="1"/>
    <row r="170" s="1" customFormat="1" hidden="1"/>
    <row r="171" s="1" customFormat="1" hidden="1"/>
    <row r="172" s="1" customFormat="1" hidden="1"/>
    <row r="173" s="1" customFormat="1" hidden="1"/>
    <row r="174" s="1" customFormat="1" hidden="1"/>
    <row r="175" s="1" customFormat="1" hidden="1"/>
    <row r="176" s="1" customFormat="1" hidden="1"/>
    <row r="177" s="1" customFormat="1" hidden="1"/>
    <row r="178" s="1" customFormat="1" hidden="1"/>
    <row r="179" s="1" customFormat="1" hidden="1"/>
    <row r="180" s="1" customFormat="1" hidden="1"/>
    <row r="181" s="1" customFormat="1" hidden="1"/>
    <row r="182" s="1" customFormat="1" hidden="1"/>
    <row r="183" s="1" customFormat="1" hidden="1"/>
    <row r="184" s="1" customFormat="1" hidden="1"/>
    <row r="185" s="1" customFormat="1" hidden="1"/>
    <row r="186" s="1" customFormat="1" hidden="1"/>
    <row r="187" s="1" customFormat="1" hidden="1"/>
    <row r="188" s="1" customFormat="1" hidden="1"/>
    <row r="189" s="1" customFormat="1" hidden="1"/>
    <row r="190" s="1" customFormat="1" hidden="1"/>
    <row r="191" s="1" customFormat="1" hidden="1"/>
    <row r="192" s="1" customFormat="1" hidden="1"/>
    <row r="193" s="1" customFormat="1" hidden="1"/>
    <row r="194" s="1" customFormat="1" hidden="1"/>
    <row r="195" s="1" customFormat="1" hidden="1"/>
    <row r="196" s="1" customFormat="1" hidden="1"/>
    <row r="197" s="1" customFormat="1" hidden="1"/>
    <row r="198" s="1" customFormat="1" hidden="1"/>
    <row r="199" s="1" customFormat="1" hidden="1"/>
    <row r="200" s="1" customFormat="1" hidden="1"/>
    <row r="201" s="1" customFormat="1" hidden="1"/>
    <row r="202" s="1" customFormat="1" hidden="1"/>
    <row r="203" s="1" customFormat="1" hidden="1"/>
    <row r="204" s="1" customFormat="1" hidden="1"/>
    <row r="205" s="1" customFormat="1" hidden="1"/>
    <row r="206" s="1" customFormat="1" hidden="1"/>
    <row r="207" s="1" customFormat="1" hidden="1"/>
    <row r="208" s="1" customFormat="1" hidden="1"/>
    <row r="209" s="1" customFormat="1" hidden="1"/>
    <row r="210" s="1" customFormat="1" hidden="1"/>
    <row r="211" s="1" customFormat="1" hidden="1"/>
    <row r="212" s="1" customFormat="1" hidden="1"/>
    <row r="213" s="1" customFormat="1" hidden="1"/>
    <row r="214" s="1" customFormat="1" hidden="1"/>
    <row r="215" s="1" customFormat="1" hidden="1"/>
    <row r="216" s="1" customFormat="1" hidden="1"/>
    <row r="217" s="1" customFormat="1" hidden="1"/>
    <row r="218" s="1" customFormat="1" hidden="1"/>
    <row r="219" s="1" customFormat="1" hidden="1"/>
    <row r="220" s="1" customFormat="1" hidden="1"/>
    <row r="221" s="1" customFormat="1" hidden="1"/>
    <row r="222" s="1" customFormat="1" hidden="1"/>
    <row r="223" s="1" customFormat="1" hidden="1"/>
    <row r="224" s="1" customFormat="1" hidden="1"/>
    <row r="225" s="1" customFormat="1" hidden="1"/>
    <row r="226" s="1" customFormat="1" hidden="1"/>
    <row r="227" s="1" customFormat="1" hidden="1"/>
    <row r="228" s="1" customFormat="1" hidden="1"/>
    <row r="229" s="1" customFormat="1" hidden="1"/>
    <row r="230" s="1" customFormat="1" hidden="1"/>
    <row r="231" s="1" customFormat="1" hidden="1"/>
    <row r="232" s="1" customFormat="1" hidden="1"/>
    <row r="233" s="1" customFormat="1" hidden="1"/>
    <row r="234" s="1" customFormat="1" hidden="1"/>
    <row r="235" s="1" customFormat="1" hidden="1"/>
    <row r="236" s="1" customFormat="1" hidden="1"/>
    <row r="237" s="1" customFormat="1" hidden="1"/>
    <row r="238" s="1" customFormat="1" hidden="1"/>
    <row r="239" s="1" customFormat="1" hidden="1"/>
    <row r="240" s="1" customFormat="1" hidden="1"/>
    <row r="241" s="1" customFormat="1" hidden="1"/>
    <row r="242" s="1" customFormat="1" hidden="1"/>
    <row r="243" s="1" customFormat="1" hidden="1"/>
    <row r="244" s="1" customFormat="1" hidden="1"/>
    <row r="245" s="1" customFormat="1" hidden="1"/>
    <row r="246" s="1" customFormat="1" hidden="1"/>
    <row r="247" s="1" customFormat="1" hidden="1"/>
    <row r="248" s="1" customFormat="1" hidden="1"/>
    <row r="249" s="1" customFormat="1" hidden="1"/>
    <row r="250" s="1" customFormat="1" hidden="1"/>
    <row r="251" s="1" customFormat="1" hidden="1"/>
    <row r="252" s="1" customFormat="1" hidden="1"/>
    <row r="253" s="1" customFormat="1" hidden="1"/>
    <row r="254" s="1" customFormat="1" hidden="1"/>
    <row r="255" s="1" customFormat="1" hidden="1"/>
    <row r="256" s="1" customFormat="1" hidden="1"/>
    <row r="257" s="1" customFormat="1" hidden="1"/>
    <row r="258" s="1" customFormat="1" hidden="1"/>
    <row r="259" s="1" customFormat="1" hidden="1"/>
    <row r="260" s="1" customFormat="1" hidden="1"/>
    <row r="261" s="1" customFormat="1" hidden="1"/>
    <row r="262" s="1" customFormat="1" hidden="1"/>
    <row r="263" s="1" customFormat="1" hidden="1"/>
    <row r="264" s="1" customFormat="1" hidden="1"/>
    <row r="265" s="1" customFormat="1" hidden="1"/>
    <row r="266" s="1" customFormat="1" hidden="1"/>
    <row r="267" s="1" customFormat="1" hidden="1"/>
    <row r="268" s="1" customFormat="1" hidden="1"/>
    <row r="269" s="1" customFormat="1" hidden="1"/>
    <row r="270" s="1" customFormat="1" hidden="1"/>
    <row r="271" s="1" customFormat="1" hidden="1"/>
    <row r="272" s="1" customFormat="1" hidden="1"/>
    <row r="273" s="1" customFormat="1" hidden="1"/>
    <row r="274" s="1" customFormat="1" hidden="1"/>
    <row r="275" s="1" customFormat="1" hidden="1"/>
    <row r="276" s="1" customFormat="1" hidden="1"/>
    <row r="277" s="1" customFormat="1" hidden="1"/>
    <row r="278" s="1" customFormat="1" hidden="1"/>
    <row r="279" s="1" customFormat="1" hidden="1"/>
    <row r="280" s="1" customFormat="1" hidden="1"/>
    <row r="281" s="1" customFormat="1" hidden="1"/>
    <row r="282" s="1" customFormat="1" hidden="1"/>
    <row r="283" s="1" customFormat="1" hidden="1"/>
    <row r="284" s="1" customFormat="1" hidden="1"/>
    <row r="285" s="1" customFormat="1" hidden="1"/>
    <row r="286" s="1" customFormat="1" hidden="1"/>
    <row r="287" s="1" customFormat="1" hidden="1"/>
    <row r="288" s="1" customFormat="1" hidden="1"/>
    <row r="289" s="1" customFormat="1" hidden="1"/>
    <row r="290" s="1" customFormat="1" hidden="1"/>
    <row r="291" s="1" customFormat="1" hidden="1"/>
    <row r="292" s="1" customFormat="1" hidden="1"/>
    <row r="293" s="1" customFormat="1" hidden="1"/>
    <row r="294" s="1" customFormat="1" hidden="1"/>
    <row r="295" s="1" customFormat="1" hidden="1"/>
    <row r="296" s="1" customFormat="1" hidden="1"/>
    <row r="297" s="1" customFormat="1" hidden="1"/>
    <row r="298" s="1" customFormat="1" hidden="1"/>
    <row r="299" s="1" customFormat="1" hidden="1"/>
    <row r="300" s="1" customFormat="1" hidden="1"/>
    <row r="301" s="1" customFormat="1" hidden="1"/>
    <row r="302" s="1" customFormat="1" hidden="1"/>
    <row r="303" s="1" customFormat="1" hidden="1"/>
    <row r="304" s="1" customFormat="1" hidden="1"/>
    <row r="305" s="1" customFormat="1" hidden="1"/>
    <row r="306" s="1" customFormat="1" hidden="1"/>
    <row r="307" s="1" customFormat="1" hidden="1"/>
    <row r="308" s="1" customFormat="1" hidden="1"/>
    <row r="309" s="1" customFormat="1" hidden="1"/>
    <row r="310" s="1" customFormat="1" hidden="1"/>
    <row r="311" s="1" customFormat="1" hidden="1"/>
    <row r="312" s="1" customFormat="1" hidden="1"/>
    <row r="313" s="1" customFormat="1" hidden="1"/>
    <row r="314" s="1" customFormat="1" hidden="1"/>
    <row r="315" s="1" customFormat="1" hidden="1"/>
    <row r="316" s="1" customFormat="1" hidden="1"/>
    <row r="317" s="1" customFormat="1" hidden="1"/>
    <row r="318" s="1" customFormat="1" hidden="1"/>
    <row r="319" s="1" customFormat="1" hidden="1"/>
    <row r="320" s="1" customFormat="1" hidden="1"/>
    <row r="321" s="1" customFormat="1" hidden="1"/>
    <row r="322" s="1" customFormat="1" hidden="1"/>
    <row r="323" s="1" customFormat="1" hidden="1"/>
    <row r="324" s="1" customFormat="1" hidden="1"/>
    <row r="325" s="1" customFormat="1" hidden="1"/>
    <row r="326" s="1" customFormat="1" hidden="1"/>
    <row r="327" s="1" customFormat="1" hidden="1"/>
    <row r="328" s="1" customFormat="1" hidden="1"/>
    <row r="329" s="1" customFormat="1" hidden="1"/>
    <row r="330" s="1" customFormat="1" hidden="1"/>
    <row r="331" s="1" customFormat="1" hidden="1"/>
    <row r="332" s="1" customFormat="1" hidden="1"/>
    <row r="333" s="1" customFormat="1" hidden="1"/>
    <row r="334" s="1" customFormat="1" hidden="1"/>
    <row r="335" s="1" customFormat="1" hidden="1"/>
    <row r="336" s="1" customFormat="1" hidden="1"/>
    <row r="337" s="1" customFormat="1" hidden="1"/>
    <row r="338" s="1" customFormat="1" hidden="1"/>
    <row r="339" s="1" customFormat="1" hidden="1"/>
    <row r="340" s="1" customFormat="1" hidden="1"/>
    <row r="341" s="1" customFormat="1" hidden="1"/>
    <row r="342" s="1" customFormat="1" hidden="1"/>
    <row r="343" s="1" customFormat="1" hidden="1"/>
    <row r="344" s="1" customFormat="1" hidden="1"/>
    <row r="345" s="1" customFormat="1" hidden="1"/>
    <row r="346" s="1" customFormat="1" hidden="1"/>
    <row r="347" s="1" customFormat="1" hidden="1"/>
    <row r="348" s="1" customFormat="1" hidden="1"/>
    <row r="349" s="1" customFormat="1" hidden="1"/>
    <row r="350" s="1" customFormat="1" hidden="1"/>
    <row r="351" s="1" customFormat="1" hidden="1"/>
    <row r="352" s="1" customFormat="1" hidden="1"/>
    <row r="353" s="1" customFormat="1" hidden="1"/>
    <row r="354" s="1" customFormat="1" hidden="1"/>
    <row r="355" s="1" customFormat="1" hidden="1"/>
    <row r="356" s="1" customFormat="1" hidden="1"/>
    <row r="357" s="1" customFormat="1" hidden="1"/>
    <row r="358" s="1" customFormat="1" hidden="1"/>
    <row r="359" s="1" customFormat="1" hidden="1"/>
    <row r="360" s="1" customFormat="1" hidden="1"/>
    <row r="361" s="1" customFormat="1" hidden="1"/>
    <row r="362" s="1" customFormat="1" hidden="1"/>
    <row r="363" s="1" customFormat="1" hidden="1"/>
    <row r="364" s="1" customFormat="1" hidden="1"/>
    <row r="365" s="1" customFormat="1" hidden="1"/>
    <row r="366" s="1" customFormat="1" hidden="1"/>
    <row r="367" s="1" customFormat="1" hidden="1"/>
    <row r="368" s="1" customFormat="1" hidden="1"/>
    <row r="369" s="1" customFormat="1" hidden="1"/>
    <row r="370" s="1" customFormat="1" hidden="1"/>
    <row r="371" s="1" customFormat="1" hidden="1"/>
    <row r="372" s="1" customFormat="1" hidden="1"/>
    <row r="373" s="1" customFormat="1" hidden="1"/>
    <row r="374" s="1" customFormat="1" hidden="1"/>
    <row r="375" s="1" customFormat="1" hidden="1"/>
    <row r="376" s="1" customFormat="1" hidden="1"/>
    <row r="377" s="1" customFormat="1" hidden="1"/>
    <row r="378" s="1" customFormat="1" hidden="1"/>
    <row r="379" s="1" customFormat="1" hidden="1"/>
    <row r="380" s="1" customFormat="1" hidden="1"/>
    <row r="381" s="1" customFormat="1" hidden="1"/>
    <row r="382" s="1" customFormat="1" hidden="1"/>
    <row r="383" s="1" customFormat="1" hidden="1"/>
    <row r="384" s="1" customFormat="1" hidden="1"/>
    <row r="385" s="1" customFormat="1" hidden="1"/>
    <row r="386" s="1" customFormat="1" hidden="1"/>
    <row r="387" s="1" customFormat="1" hidden="1"/>
    <row r="388" s="1" customFormat="1" hidden="1"/>
    <row r="389" s="1" customFormat="1" hidden="1"/>
    <row r="390" s="1" customFormat="1" hidden="1"/>
    <row r="391" s="1" customFormat="1" hidden="1"/>
    <row r="392" s="1" customFormat="1" hidden="1"/>
    <row r="393" s="1" customFormat="1" hidden="1"/>
    <row r="394" s="1" customFormat="1" hidden="1"/>
    <row r="395" s="1" customFormat="1" hidden="1"/>
    <row r="396" s="1" customFormat="1" hidden="1"/>
    <row r="397" s="1" customFormat="1" hidden="1"/>
    <row r="398" s="1" customFormat="1" hidden="1"/>
    <row r="399" s="1" customFormat="1" hidden="1"/>
    <row r="400" s="1" customFormat="1" hidden="1"/>
    <row r="401" s="1" customFormat="1" hidden="1"/>
    <row r="402" s="1" customFormat="1" hidden="1"/>
    <row r="403" s="1" customFormat="1" hidden="1"/>
    <row r="404" s="1" customFormat="1" hidden="1"/>
    <row r="405" s="1" customFormat="1" hidden="1"/>
    <row r="406" s="1" customFormat="1" hidden="1"/>
    <row r="407" s="1" customFormat="1" hidden="1"/>
    <row r="408" s="1" customFormat="1" hidden="1"/>
    <row r="409" s="1" customFormat="1" hidden="1"/>
    <row r="410" s="1" customFormat="1" hidden="1"/>
    <row r="411" s="1" customFormat="1" hidden="1"/>
    <row r="412" s="1" customFormat="1" hidden="1"/>
    <row r="413" s="1" customFormat="1" hidden="1"/>
    <row r="414" s="1" customFormat="1" hidden="1"/>
    <row r="415" s="1" customFormat="1" hidden="1"/>
    <row r="416" s="1" customFormat="1" hidden="1"/>
    <row r="417" s="1" customFormat="1" hidden="1"/>
    <row r="418" s="1" customFormat="1" hidden="1"/>
    <row r="419" s="1" customFormat="1" hidden="1"/>
    <row r="420" s="1" customFormat="1" hidden="1"/>
    <row r="421" s="1" customFormat="1" hidden="1"/>
    <row r="422" s="1" customFormat="1" hidden="1"/>
    <row r="423" s="1" customFormat="1" hidden="1"/>
    <row r="424" s="1" customFormat="1" hidden="1"/>
    <row r="425" s="1" customFormat="1" hidden="1"/>
    <row r="426" s="1" customFormat="1" hidden="1"/>
    <row r="427" s="1" customFormat="1" hidden="1"/>
    <row r="428" s="1" customFormat="1" hidden="1"/>
    <row r="429" s="1" customFormat="1" hidden="1"/>
    <row r="430" s="1" customFormat="1" hidden="1"/>
    <row r="431" s="1" customFormat="1" hidden="1"/>
    <row r="432" s="1" customFormat="1" hidden="1"/>
    <row r="433" s="1" customFormat="1" hidden="1"/>
    <row r="434" s="1" customFormat="1" hidden="1"/>
    <row r="435" s="1" customFormat="1" hidden="1"/>
    <row r="436" s="1" customFormat="1" hidden="1"/>
    <row r="437" s="1" customFormat="1" hidden="1"/>
    <row r="438" s="1" customFormat="1" hidden="1"/>
    <row r="439" s="1" customFormat="1" hidden="1"/>
    <row r="440" s="1" customFormat="1" hidden="1"/>
    <row r="441" s="1" customFormat="1" hidden="1"/>
    <row r="442" s="1" customFormat="1" hidden="1"/>
    <row r="443" s="1" customFormat="1" hidden="1"/>
    <row r="444" s="1" customFormat="1" hidden="1"/>
    <row r="445" s="1" customFormat="1" hidden="1"/>
    <row r="446" s="1" customFormat="1" hidden="1"/>
    <row r="447" s="1" customFormat="1" hidden="1"/>
    <row r="448" s="1" customFormat="1" hidden="1"/>
    <row r="449" s="1" customFormat="1" hidden="1"/>
    <row r="450" s="1" customFormat="1" hidden="1"/>
    <row r="451" s="1" customFormat="1" hidden="1"/>
    <row r="452" s="1" customFormat="1" hidden="1"/>
    <row r="453" s="1" customFormat="1" hidden="1"/>
    <row r="454" s="1" customFormat="1" hidden="1"/>
    <row r="455" s="1" customFormat="1" hidden="1"/>
    <row r="456" s="1" customFormat="1" hidden="1"/>
    <row r="457" s="1" customFormat="1" hidden="1"/>
    <row r="458" s="1" customFormat="1" hidden="1"/>
    <row r="459" s="1" customFormat="1" hidden="1"/>
    <row r="460" s="1" customFormat="1" hidden="1"/>
    <row r="461" s="1" customFormat="1" hidden="1"/>
    <row r="462" s="1" customFormat="1" hidden="1"/>
    <row r="463" s="1" customFormat="1" hidden="1"/>
    <row r="464" s="1" customFormat="1" hidden="1"/>
    <row r="465" s="1" customFormat="1" hidden="1"/>
    <row r="466" s="1" customFormat="1" hidden="1"/>
    <row r="467" s="1" customFormat="1" hidden="1"/>
    <row r="468" s="1" customFormat="1" hidden="1"/>
    <row r="469" s="1" customFormat="1" hidden="1"/>
    <row r="470" s="1" customFormat="1" hidden="1"/>
    <row r="471" s="1" customFormat="1" hidden="1"/>
    <row r="472" s="1" customFormat="1" hidden="1"/>
    <row r="473" s="1" customFormat="1" hidden="1"/>
    <row r="474" s="1" customFormat="1" hidden="1"/>
    <row r="475" s="1" customFormat="1" hidden="1"/>
    <row r="476" s="1" customFormat="1" hidden="1"/>
    <row r="477" s="1" customFormat="1" hidden="1"/>
    <row r="478" s="1" customFormat="1" hidden="1"/>
    <row r="479" s="1" customFormat="1" hidden="1"/>
    <row r="480" s="1" customFormat="1" hidden="1"/>
    <row r="481" s="1" customFormat="1" hidden="1"/>
    <row r="482" s="1" customFormat="1" hidden="1"/>
    <row r="483" s="1" customFormat="1" hidden="1"/>
    <row r="484" s="1" customFormat="1" hidden="1"/>
    <row r="485" s="1" customFormat="1" hidden="1"/>
    <row r="486" s="1" customFormat="1" hidden="1"/>
    <row r="487" s="1" customFormat="1" hidden="1"/>
    <row r="488" s="1" customFormat="1" hidden="1"/>
    <row r="489" s="1" customFormat="1" hidden="1"/>
    <row r="490" s="1" customFormat="1" hidden="1"/>
    <row r="491" s="1" customFormat="1" hidden="1"/>
    <row r="492" s="1" customFormat="1" hidden="1"/>
    <row r="493" s="1" customFormat="1" hidden="1"/>
    <row r="494" s="1" customFormat="1" hidden="1"/>
    <row r="495" s="1" customFormat="1" hidden="1"/>
    <row r="496" s="1" customFormat="1" hidden="1"/>
    <row r="497" s="1" customFormat="1" hidden="1"/>
    <row r="498" s="1" customFormat="1" hidden="1"/>
    <row r="499" s="1" customFormat="1" hidden="1"/>
    <row r="500" s="1" customFormat="1" hidden="1"/>
    <row r="501" s="1" customFormat="1" hidden="1"/>
    <row r="502" s="1" customFormat="1" hidden="1"/>
    <row r="503" s="1" customFormat="1" hidden="1"/>
    <row r="504" s="1" customFormat="1" hidden="1"/>
    <row r="505" s="1" customFormat="1" hidden="1"/>
    <row r="506" s="1" customFormat="1" hidden="1"/>
    <row r="507" s="1" customFormat="1" hidden="1"/>
    <row r="508" s="1" customFormat="1" hidden="1"/>
    <row r="509" s="1" customFormat="1" hidden="1"/>
    <row r="510" s="1" customFormat="1" hidden="1"/>
    <row r="511" s="1" customFormat="1" hidden="1"/>
    <row r="512" s="1" customFormat="1" hidden="1"/>
    <row r="513" s="1" customFormat="1" hidden="1"/>
    <row r="514" s="1" customFormat="1" hidden="1"/>
    <row r="515" s="1" customFormat="1" hidden="1"/>
    <row r="516" s="1" customFormat="1" hidden="1"/>
    <row r="517" s="1" customFormat="1" hidden="1"/>
    <row r="518" s="1" customFormat="1" hidden="1"/>
    <row r="519" s="1" customFormat="1" hidden="1"/>
    <row r="520" s="1" customFormat="1" hidden="1"/>
    <row r="521" s="1" customFormat="1" hidden="1"/>
    <row r="522" s="1" customFormat="1" hidden="1"/>
    <row r="523" s="1" customFormat="1" hidden="1"/>
    <row r="524" s="1" customFormat="1" hidden="1"/>
    <row r="525" s="1" customFormat="1" hidden="1"/>
    <row r="526" s="1" customFormat="1" hidden="1"/>
    <row r="527" s="1" customFormat="1" hidden="1"/>
    <row r="528" s="1" customFormat="1" hidden="1"/>
    <row r="529" s="1" customFormat="1" hidden="1"/>
    <row r="530" s="1" customFormat="1" hidden="1"/>
    <row r="531" s="1" customFormat="1" hidden="1"/>
    <row r="532" s="1" customFormat="1" hidden="1"/>
    <row r="533" s="1" customFormat="1" hidden="1"/>
    <row r="534" s="1" customFormat="1" hidden="1"/>
    <row r="535" s="1" customFormat="1" hidden="1"/>
    <row r="536" s="1" customFormat="1" hidden="1"/>
    <row r="537" s="1" customFormat="1" hidden="1"/>
    <row r="538" s="1" customFormat="1" hidden="1"/>
    <row r="539" s="1" customFormat="1" hidden="1"/>
    <row r="540" s="1" customFormat="1" hidden="1"/>
    <row r="541" s="1" customFormat="1" hidden="1"/>
    <row r="542" s="1" customFormat="1" hidden="1"/>
    <row r="543" s="1" customFormat="1" hidden="1"/>
    <row r="544" s="1" customFormat="1" hidden="1"/>
    <row r="545" s="1" customFormat="1" hidden="1"/>
    <row r="546" s="1" customFormat="1" hidden="1"/>
    <row r="547" s="1" customFormat="1" hidden="1"/>
    <row r="548" s="1" customFormat="1" hidden="1"/>
    <row r="549" s="1" customFormat="1" hidden="1"/>
    <row r="550" s="1" customFormat="1" hidden="1"/>
    <row r="551" s="1" customFormat="1" hidden="1"/>
    <row r="552" s="1" customFormat="1" hidden="1"/>
    <row r="553" s="1" customFormat="1" hidden="1"/>
    <row r="554" s="1" customFormat="1" hidden="1"/>
    <row r="555" s="1" customFormat="1" hidden="1"/>
    <row r="556" s="1" customFormat="1" hidden="1"/>
    <row r="557" s="1" customFormat="1" hidden="1"/>
    <row r="558" s="1" customFormat="1" hidden="1"/>
    <row r="559" s="1" customFormat="1" hidden="1"/>
    <row r="560" s="1" customFormat="1" hidden="1"/>
    <row r="561" s="1" customFormat="1" hidden="1"/>
    <row r="562" s="1" customFormat="1" hidden="1"/>
    <row r="563" s="1" customFormat="1" hidden="1"/>
    <row r="564" s="1" customFormat="1" hidden="1"/>
    <row r="565" s="1" customFormat="1" hidden="1"/>
    <row r="566" s="1" customFormat="1" hidden="1"/>
    <row r="567" s="1" customFormat="1" hidden="1"/>
    <row r="568" s="1" customFormat="1" hidden="1"/>
    <row r="569" s="1" customFormat="1" hidden="1"/>
    <row r="570" s="1" customFormat="1" hidden="1"/>
    <row r="571" s="1" customFormat="1" hidden="1"/>
    <row r="572" s="1" customFormat="1" hidden="1"/>
    <row r="573" s="1" customFormat="1" hidden="1"/>
    <row r="574" s="1" customFormat="1" hidden="1"/>
    <row r="575" s="1" customFormat="1" hidden="1"/>
    <row r="576" s="1" customFormat="1" hidden="1"/>
    <row r="577" s="1" customFormat="1" hidden="1"/>
    <row r="578" s="1" customFormat="1" hidden="1"/>
    <row r="579" s="1" customFormat="1" hidden="1"/>
    <row r="580" s="1" customFormat="1" hidden="1"/>
    <row r="581" s="1" customFormat="1" hidden="1"/>
    <row r="582" s="1" customFormat="1" hidden="1"/>
    <row r="583" s="1" customFormat="1" hidden="1"/>
    <row r="584" s="1" customFormat="1" hidden="1"/>
    <row r="585" s="1" customFormat="1" hidden="1"/>
    <row r="586" s="1" customFormat="1" hidden="1"/>
    <row r="587" s="1" customFormat="1" hidden="1"/>
    <row r="588" s="1" customFormat="1" hidden="1"/>
    <row r="589" s="1" customFormat="1" hidden="1"/>
    <row r="590" s="1" customFormat="1" hidden="1"/>
    <row r="591" s="1" customFormat="1" hidden="1"/>
    <row r="592" s="1" customFormat="1" hidden="1"/>
    <row r="593" s="1" customFormat="1" hidden="1"/>
    <row r="594" s="1" customFormat="1" hidden="1"/>
    <row r="595" s="1" customFormat="1" hidden="1"/>
    <row r="596" s="1" customFormat="1" hidden="1"/>
    <row r="597" s="1" customFormat="1" hidden="1"/>
    <row r="598" s="1" customFormat="1" hidden="1"/>
    <row r="599" s="1" customFormat="1" hidden="1"/>
    <row r="600" s="1" customFormat="1" hidden="1"/>
    <row r="601" s="1" customFormat="1" hidden="1"/>
    <row r="602" s="1" customFormat="1" hidden="1"/>
    <row r="603" s="1" customFormat="1" hidden="1"/>
    <row r="604" s="1" customFormat="1" hidden="1"/>
    <row r="605" s="1" customFormat="1" hidden="1"/>
    <row r="606" s="1" customFormat="1" hidden="1"/>
    <row r="607" s="1" customFormat="1" hidden="1"/>
    <row r="608" s="1" customFormat="1" hidden="1"/>
    <row r="609" s="1" customFormat="1" hidden="1"/>
    <row r="610" s="1" customFormat="1" hidden="1"/>
    <row r="611" s="1" customFormat="1" hidden="1"/>
    <row r="612" s="1" customFormat="1" hidden="1"/>
    <row r="613" s="1" customFormat="1" hidden="1"/>
    <row r="614" s="1" customFormat="1" hidden="1"/>
    <row r="615" s="1" customFormat="1" hidden="1"/>
    <row r="616" s="1" customFormat="1" hidden="1"/>
    <row r="617" s="1" customFormat="1" hidden="1"/>
    <row r="618" s="1" customFormat="1" hidden="1"/>
    <row r="619" s="1" customFormat="1" hidden="1"/>
    <row r="620" s="1" customFormat="1" hidden="1"/>
    <row r="621" s="1" customFormat="1" hidden="1"/>
    <row r="622" s="1" customFormat="1" hidden="1"/>
    <row r="623" s="1" customFormat="1" hidden="1"/>
    <row r="624" s="1" customFormat="1" hidden="1"/>
    <row r="625" s="1" customFormat="1" hidden="1"/>
    <row r="626" s="1" customFormat="1" hidden="1"/>
    <row r="627" s="1" customFormat="1" hidden="1"/>
    <row r="628" s="1" customFormat="1" hidden="1"/>
    <row r="629" s="1" customFormat="1" hidden="1"/>
    <row r="630" s="1" customFormat="1" hidden="1"/>
    <row r="631" s="1" customFormat="1" hidden="1"/>
    <row r="632" s="1" customFormat="1" hidden="1"/>
    <row r="633" s="1" customFormat="1" hidden="1"/>
    <row r="634" s="1" customFormat="1" hidden="1"/>
    <row r="635" s="1" customFormat="1" hidden="1"/>
    <row r="636" s="1" customFormat="1" hidden="1"/>
    <row r="637" s="1" customFormat="1" hidden="1"/>
    <row r="638" s="1" customFormat="1" hidden="1"/>
    <row r="639" s="1" customFormat="1" hidden="1"/>
    <row r="640" s="1" customFormat="1" hidden="1"/>
    <row r="641" s="1" customFormat="1" hidden="1"/>
    <row r="642" s="1" customFormat="1" hidden="1"/>
    <row r="643" s="1" customFormat="1" hidden="1"/>
    <row r="644" s="1" customFormat="1" hidden="1"/>
    <row r="645" s="1" customFormat="1" hidden="1"/>
    <row r="646" s="1" customFormat="1" hidden="1"/>
    <row r="647" s="1" customFormat="1" hidden="1"/>
    <row r="648" s="1" customFormat="1" hidden="1"/>
    <row r="649" s="1" customFormat="1" hidden="1"/>
    <row r="650" s="1" customFormat="1" hidden="1"/>
    <row r="651" s="1" customFormat="1" hidden="1"/>
    <row r="652" s="1" customFormat="1" hidden="1"/>
    <row r="653" s="1" customFormat="1" hidden="1"/>
    <row r="654" s="1" customFormat="1" hidden="1"/>
    <row r="655" s="1" customFormat="1" hidden="1"/>
    <row r="656" s="1" customFormat="1" hidden="1"/>
    <row r="657" s="1" customFormat="1" hidden="1"/>
    <row r="658" s="1" customFormat="1" hidden="1"/>
    <row r="659" s="1" customFormat="1" hidden="1"/>
    <row r="660" s="1" customFormat="1" hidden="1"/>
    <row r="661" s="1" customFormat="1" hidden="1"/>
    <row r="662" s="1" customFormat="1" hidden="1"/>
    <row r="663" s="1" customFormat="1" hidden="1"/>
    <row r="664" s="1" customFormat="1" hidden="1"/>
    <row r="665" s="1" customFormat="1" hidden="1"/>
    <row r="666" s="1" customFormat="1" hidden="1"/>
    <row r="667" s="1" customFormat="1" hidden="1"/>
    <row r="668" s="1" customFormat="1" hidden="1"/>
    <row r="669" s="1" customFormat="1" hidden="1"/>
    <row r="670" s="1" customFormat="1" hidden="1"/>
    <row r="671" s="1" customFormat="1" hidden="1"/>
    <row r="672" s="1" customFormat="1" hidden="1"/>
    <row r="673" s="1" customFormat="1" hidden="1"/>
    <row r="674" s="1" customFormat="1" hidden="1"/>
    <row r="675" s="1" customFormat="1" hidden="1"/>
    <row r="676" s="1" customFormat="1" hidden="1"/>
    <row r="677" s="1" customFormat="1" hidden="1"/>
    <row r="678" s="1" customFormat="1" hidden="1"/>
    <row r="679" s="1" customFormat="1" hidden="1"/>
    <row r="680" s="1" customFormat="1" hidden="1"/>
    <row r="681" s="1" customFormat="1" hidden="1"/>
    <row r="682" s="1" customFormat="1" hidden="1"/>
    <row r="683" s="1" customFormat="1" hidden="1"/>
    <row r="684" s="1" customFormat="1" hidden="1"/>
    <row r="685" s="1" customFormat="1" hidden="1"/>
    <row r="686" s="1" customFormat="1" hidden="1"/>
    <row r="687" s="1" customFormat="1" hidden="1"/>
    <row r="688" s="1" customFormat="1" hidden="1"/>
    <row r="689" s="1" customFormat="1" hidden="1"/>
    <row r="690" s="1" customFormat="1" hidden="1"/>
    <row r="691" s="1" customFormat="1" hidden="1"/>
    <row r="692" s="1" customFormat="1" hidden="1"/>
    <row r="693" s="1" customFormat="1" hidden="1"/>
    <row r="694" s="1" customFormat="1" hidden="1"/>
    <row r="695" s="1" customFormat="1" hidden="1"/>
    <row r="696" s="1" customFormat="1" hidden="1"/>
    <row r="697" s="1" customFormat="1" hidden="1"/>
    <row r="698" s="1" customFormat="1" hidden="1"/>
    <row r="699" s="1" customFormat="1" hidden="1"/>
    <row r="700" s="1" customFormat="1" hidden="1"/>
    <row r="701" s="1" customFormat="1" hidden="1"/>
    <row r="702" s="1" customFormat="1" hidden="1"/>
    <row r="703" s="1" customFormat="1" hidden="1"/>
    <row r="704" s="1" customFormat="1" hidden="1"/>
    <row r="705" s="1" customFormat="1" hidden="1"/>
    <row r="706" s="1" customFormat="1" hidden="1"/>
    <row r="707" s="1" customFormat="1" hidden="1"/>
    <row r="708" s="1" customFormat="1" hidden="1"/>
    <row r="709" s="1" customFormat="1" hidden="1"/>
    <row r="710" s="1" customFormat="1" hidden="1"/>
    <row r="711" s="1" customFormat="1" hidden="1"/>
    <row r="712" s="1" customFormat="1" hidden="1"/>
    <row r="713" s="1" customFormat="1" hidden="1"/>
    <row r="714" s="1" customFormat="1" hidden="1"/>
    <row r="715" s="1" customFormat="1" hidden="1"/>
    <row r="716" s="1" customFormat="1" hidden="1"/>
    <row r="717" s="1" customFormat="1" hidden="1"/>
    <row r="718" s="1" customFormat="1" hidden="1"/>
    <row r="719" s="1" customFormat="1" hidden="1"/>
    <row r="720" s="1" customFormat="1" hidden="1"/>
    <row r="721" s="1" customFormat="1" hidden="1"/>
    <row r="722" s="1" customFormat="1" hidden="1"/>
    <row r="723" s="1" customFormat="1" hidden="1"/>
    <row r="724" s="1" customFormat="1" hidden="1"/>
    <row r="725" s="1" customFormat="1" hidden="1"/>
    <row r="726" s="1" customFormat="1" hidden="1"/>
    <row r="727" s="1" customFormat="1" hidden="1"/>
    <row r="728" s="1" customFormat="1" hidden="1"/>
    <row r="729" s="1" customFormat="1" hidden="1"/>
    <row r="730" s="1" customFormat="1" hidden="1"/>
    <row r="731" s="1" customFormat="1" hidden="1"/>
    <row r="732" s="1" customFormat="1" hidden="1"/>
    <row r="733" s="1" customFormat="1" hidden="1"/>
    <row r="734" s="1" customFormat="1" hidden="1"/>
    <row r="735" s="1" customFormat="1" hidden="1"/>
    <row r="736" s="1" customFormat="1" hidden="1"/>
    <row r="737" s="1" customFormat="1" hidden="1"/>
    <row r="738" s="1" customFormat="1" hidden="1"/>
    <row r="739" s="1" customFormat="1" hidden="1"/>
    <row r="740" s="1" customFormat="1" hidden="1"/>
    <row r="741" s="1" customFormat="1" hidden="1"/>
    <row r="742" s="1" customFormat="1" hidden="1"/>
    <row r="743" s="1" customFormat="1" hidden="1"/>
    <row r="744" s="1" customFormat="1" hidden="1"/>
    <row r="745" s="1" customFormat="1" hidden="1"/>
    <row r="746" s="1" customFormat="1" hidden="1"/>
    <row r="747" s="1" customFormat="1" hidden="1"/>
    <row r="748" s="1" customFormat="1" hidden="1"/>
    <row r="749" s="1" customFormat="1" hidden="1"/>
    <row r="750" s="1" customFormat="1" hidden="1"/>
    <row r="751" s="1" customFormat="1" hidden="1"/>
    <row r="752" s="1" customFormat="1" hidden="1"/>
    <row r="753" s="1" customFormat="1" hidden="1"/>
    <row r="754" s="1" customFormat="1" hidden="1"/>
    <row r="755" s="1" customFormat="1" hidden="1"/>
    <row r="756" s="1" customFormat="1" hidden="1"/>
    <row r="757" s="1" customFormat="1" hidden="1"/>
    <row r="758" s="1" customFormat="1" hidden="1"/>
    <row r="759" s="1" customFormat="1" hidden="1"/>
    <row r="760" s="1" customFormat="1" hidden="1"/>
    <row r="761" s="1" customFormat="1" hidden="1"/>
    <row r="762" s="1" customFormat="1" hidden="1"/>
    <row r="763" s="1" customFormat="1" hidden="1"/>
    <row r="764" s="1" customFormat="1" hidden="1"/>
    <row r="765" s="1" customFormat="1" hidden="1"/>
    <row r="766" s="1" customFormat="1" hidden="1"/>
    <row r="767" s="1" customFormat="1" hidden="1"/>
    <row r="768" s="1" customFormat="1" hidden="1"/>
    <row r="769" s="1" customFormat="1" hidden="1"/>
    <row r="770" s="1" customFormat="1" hidden="1"/>
    <row r="771" s="1" customFormat="1" hidden="1"/>
    <row r="772" s="1" customFormat="1" hidden="1"/>
    <row r="773" s="1" customFormat="1" hidden="1"/>
    <row r="774" s="1" customFormat="1" hidden="1"/>
    <row r="775" s="1" customFormat="1" hidden="1"/>
    <row r="776" s="1" customFormat="1" hidden="1"/>
    <row r="777" s="1" customFormat="1" hidden="1"/>
    <row r="778" s="1" customFormat="1" hidden="1"/>
    <row r="779" s="1" customFormat="1" hidden="1"/>
    <row r="780" s="1" customFormat="1" hidden="1"/>
    <row r="781" s="1" customFormat="1" hidden="1"/>
    <row r="782" s="1" customFormat="1" hidden="1"/>
    <row r="783" s="1" customFormat="1" hidden="1"/>
    <row r="784" s="1" customFormat="1" hidden="1"/>
    <row r="785" s="1" customFormat="1" hidden="1"/>
    <row r="786" s="1" customFormat="1" hidden="1"/>
    <row r="787" s="1" customFormat="1" hidden="1"/>
    <row r="788" s="1" customFormat="1" hidden="1"/>
    <row r="789" s="1" customFormat="1" hidden="1"/>
    <row r="790" s="1" customFormat="1" hidden="1"/>
    <row r="791" s="1" customFormat="1" hidden="1"/>
    <row r="792" s="1" customFormat="1" hidden="1"/>
    <row r="793" s="1" customFormat="1" hidden="1"/>
    <row r="794" s="1" customFormat="1" hidden="1"/>
    <row r="795" s="1" customFormat="1" hidden="1"/>
    <row r="796" s="1" customFormat="1" hidden="1"/>
    <row r="797" s="1" customFormat="1" hidden="1"/>
    <row r="798" s="1" customFormat="1" hidden="1"/>
    <row r="799" s="1" customFormat="1" hidden="1"/>
    <row r="800" s="1" customFormat="1" hidden="1"/>
    <row r="801" s="1" customFormat="1" hidden="1"/>
    <row r="802" s="1" customFormat="1" hidden="1"/>
    <row r="803" s="1" customFormat="1" hidden="1"/>
    <row r="804" s="1" customFormat="1" hidden="1"/>
    <row r="805" s="1" customFormat="1" hidden="1"/>
    <row r="806" s="1" customFormat="1" hidden="1"/>
    <row r="807" s="1" customFormat="1" hidden="1"/>
    <row r="808" s="1" customFormat="1" hidden="1"/>
    <row r="809" s="1" customFormat="1" hidden="1"/>
    <row r="810" s="1" customFormat="1" hidden="1"/>
    <row r="811" s="1" customFormat="1" hidden="1"/>
    <row r="812" s="1" customFormat="1" hidden="1"/>
    <row r="813" s="1" customFormat="1" hidden="1"/>
    <row r="814" s="1" customFormat="1" hidden="1"/>
    <row r="815" s="1" customFormat="1" hidden="1"/>
    <row r="816" s="1" customFormat="1" hidden="1"/>
    <row r="817" s="1" customFormat="1" hidden="1"/>
    <row r="818" s="1" customFormat="1" hidden="1"/>
    <row r="819" s="1" customFormat="1" hidden="1"/>
    <row r="820" s="1" customFormat="1" hidden="1"/>
    <row r="821" s="1" customFormat="1" hidden="1"/>
    <row r="822" s="1" customFormat="1" hidden="1"/>
    <row r="823" s="1" customFormat="1" hidden="1"/>
    <row r="824" s="1" customFormat="1" hidden="1"/>
    <row r="825" s="1" customFormat="1" hidden="1"/>
    <row r="826" s="1" customFormat="1" hidden="1"/>
    <row r="827" s="1" customFormat="1" hidden="1"/>
    <row r="828" s="1" customFormat="1" hidden="1"/>
    <row r="829" s="1" customFormat="1" hidden="1"/>
    <row r="830" s="1" customFormat="1" hidden="1"/>
    <row r="831" s="1" customFormat="1" hidden="1"/>
    <row r="832" s="1" customFormat="1" hidden="1"/>
    <row r="833" s="1" customFormat="1" hidden="1"/>
    <row r="834" s="1" customFormat="1" hidden="1"/>
    <row r="835" s="1" customFormat="1" hidden="1"/>
    <row r="836" s="1" customFormat="1" hidden="1"/>
    <row r="837" s="1" customFormat="1" hidden="1"/>
    <row r="838" s="1" customFormat="1" hidden="1"/>
    <row r="839" s="1" customFormat="1" hidden="1"/>
    <row r="840" s="1" customFormat="1" hidden="1"/>
    <row r="841" s="1" customFormat="1" hidden="1"/>
    <row r="842" s="1" customFormat="1" hidden="1"/>
    <row r="843" s="1" customFormat="1" hidden="1"/>
    <row r="844" s="1" customFormat="1" hidden="1"/>
    <row r="845" s="1" customFormat="1" hidden="1"/>
    <row r="846" s="1" customFormat="1" hidden="1"/>
    <row r="847" s="1" customFormat="1" hidden="1"/>
    <row r="848" s="1" customFormat="1" hidden="1"/>
    <row r="849" s="1" customFormat="1" hidden="1"/>
    <row r="850" s="1" customFormat="1" hidden="1"/>
    <row r="851" s="1" customFormat="1" hidden="1"/>
    <row r="852" s="1" customFormat="1" hidden="1"/>
    <row r="853" s="1" customFormat="1" hidden="1"/>
    <row r="854" s="1" customFormat="1" hidden="1"/>
    <row r="855" s="1" customFormat="1" hidden="1"/>
    <row r="856" s="1" customFormat="1" hidden="1"/>
    <row r="857" s="1" customFormat="1" hidden="1"/>
    <row r="858" s="1" customFormat="1" hidden="1"/>
    <row r="859" s="1" customFormat="1" hidden="1"/>
    <row r="860" s="1" customFormat="1" hidden="1"/>
    <row r="861" s="1" customFormat="1" hidden="1"/>
    <row r="862" s="1" customFormat="1" hidden="1"/>
    <row r="863" s="1" customFormat="1" hidden="1"/>
    <row r="864" s="1" customFormat="1" hidden="1"/>
    <row r="865" s="1" customFormat="1" hidden="1"/>
    <row r="866" s="1" customFormat="1" hidden="1"/>
    <row r="867" s="1" customFormat="1" hidden="1"/>
    <row r="868" s="1" customFormat="1" hidden="1"/>
    <row r="869" s="1" customFormat="1" hidden="1"/>
    <row r="870" s="1" customFormat="1" hidden="1"/>
    <row r="871" s="1" customFormat="1" hidden="1"/>
    <row r="872" s="1" customFormat="1" hidden="1"/>
    <row r="873" s="1" customFormat="1" hidden="1"/>
    <row r="874" s="1" customFormat="1" hidden="1"/>
    <row r="875" s="1" customFormat="1" hidden="1"/>
    <row r="876" s="1" customFormat="1" hidden="1"/>
    <row r="877" s="1" customFormat="1" hidden="1"/>
    <row r="878" s="1" customFormat="1" hidden="1"/>
    <row r="879" s="1" customFormat="1" hidden="1"/>
    <row r="880" s="1" customFormat="1" hidden="1"/>
    <row r="881" s="1" customFormat="1" hidden="1"/>
    <row r="882" s="1" customFormat="1" hidden="1"/>
    <row r="883" s="1" customFormat="1" hidden="1"/>
    <row r="884" s="1" customFormat="1" hidden="1"/>
    <row r="885" s="1" customFormat="1" hidden="1"/>
    <row r="886" s="1" customFormat="1" hidden="1"/>
    <row r="887" s="1" customFormat="1" hidden="1"/>
    <row r="888" s="1" customFormat="1" hidden="1"/>
    <row r="889" s="1" customFormat="1" hidden="1"/>
    <row r="890" s="1" customFormat="1" hidden="1"/>
    <row r="891" s="1" customFormat="1" hidden="1"/>
    <row r="892" s="1" customFormat="1" hidden="1"/>
    <row r="893" s="1" customFormat="1" hidden="1"/>
    <row r="894" s="1" customFormat="1" hidden="1"/>
    <row r="895" s="1" customFormat="1" hidden="1"/>
    <row r="896" s="1" customFormat="1" hidden="1"/>
    <row r="897" s="1" customFormat="1" hidden="1"/>
    <row r="898" s="1" customFormat="1" hidden="1"/>
    <row r="899" s="1" customFormat="1" hidden="1"/>
    <row r="900" s="1" customFormat="1" hidden="1"/>
    <row r="901" s="1" customFormat="1" hidden="1"/>
    <row r="902" s="1" customFormat="1" hidden="1"/>
    <row r="903" s="1" customFormat="1" hidden="1"/>
    <row r="904" s="1" customFormat="1" hidden="1"/>
    <row r="905" s="1" customFormat="1" hidden="1"/>
    <row r="906" s="1" customFormat="1" hidden="1"/>
    <row r="907" s="1" customFormat="1" hidden="1"/>
    <row r="908" s="1" customFormat="1" hidden="1"/>
    <row r="909" s="1" customFormat="1" hidden="1"/>
    <row r="910" s="1" customFormat="1" hidden="1"/>
    <row r="911" s="1" customFormat="1" hidden="1"/>
    <row r="912" s="1" customFormat="1" hidden="1"/>
    <row r="913" s="1" customFormat="1" hidden="1"/>
    <row r="914" s="1" customFormat="1" hidden="1"/>
    <row r="915" s="1" customFormat="1" hidden="1"/>
    <row r="916" s="1" customFormat="1" hidden="1"/>
    <row r="917" s="1" customFormat="1" hidden="1"/>
    <row r="918" s="1" customFormat="1" hidden="1"/>
    <row r="919" s="1" customFormat="1" hidden="1"/>
    <row r="920" s="1" customFormat="1" hidden="1"/>
    <row r="921" s="1" customFormat="1" hidden="1"/>
    <row r="922" s="1" customFormat="1" hidden="1"/>
    <row r="923" s="1" customFormat="1" hidden="1"/>
    <row r="924" s="1" customFormat="1" hidden="1"/>
    <row r="925" s="1" customFormat="1" hidden="1"/>
    <row r="926" s="1" customFormat="1" hidden="1"/>
    <row r="927" s="1" customFormat="1" hidden="1"/>
    <row r="928" s="1" customFormat="1" hidden="1"/>
    <row r="929" s="1" customFormat="1" hidden="1"/>
    <row r="930" s="1" customFormat="1" hidden="1"/>
    <row r="931" s="1" customFormat="1" hidden="1"/>
    <row r="932" s="1" customFormat="1" hidden="1"/>
    <row r="933" s="1" customFormat="1" hidden="1"/>
    <row r="934" s="1" customFormat="1" hidden="1"/>
    <row r="935" s="1" customFormat="1" hidden="1"/>
    <row r="936" s="1" customFormat="1" hidden="1"/>
    <row r="937" s="1" customFormat="1" hidden="1"/>
    <row r="938" s="1" customFormat="1" hidden="1"/>
    <row r="939" s="1" customFormat="1" hidden="1"/>
    <row r="940" s="1" customFormat="1" hidden="1"/>
    <row r="941" s="1" customFormat="1" hidden="1"/>
    <row r="942" s="1" customFormat="1" hidden="1"/>
    <row r="943" s="1" customFormat="1" hidden="1"/>
    <row r="944" s="1" customFormat="1" hidden="1"/>
    <row r="945" s="1" customFormat="1" hidden="1"/>
    <row r="946" s="1" customFormat="1" hidden="1"/>
    <row r="947" s="1" customFormat="1" hidden="1"/>
    <row r="948" s="1" customFormat="1" hidden="1"/>
    <row r="949" s="1" customFormat="1" hidden="1"/>
    <row r="950" s="1" customFormat="1" hidden="1"/>
    <row r="951" s="1" customFormat="1" hidden="1"/>
    <row r="952" s="1" customFormat="1" hidden="1"/>
    <row r="953" s="1" customFormat="1" hidden="1"/>
    <row r="954" s="1" customFormat="1" hidden="1"/>
    <row r="955" s="1" customFormat="1" hidden="1"/>
    <row r="956" s="1" customFormat="1" hidden="1"/>
    <row r="957" s="1" customFormat="1" hidden="1"/>
    <row r="958" s="1" customFormat="1" hidden="1"/>
    <row r="959" s="1" customFormat="1" hidden="1"/>
    <row r="960" s="1" customFormat="1" hidden="1"/>
    <row r="961" s="1" customFormat="1" hidden="1"/>
    <row r="962" s="1" customFormat="1" hidden="1"/>
    <row r="963" s="1" customFormat="1" hidden="1"/>
    <row r="964" s="1" customFormat="1" hidden="1"/>
    <row r="965" s="1" customFormat="1" hidden="1"/>
    <row r="966" s="1" customFormat="1" hidden="1"/>
    <row r="967" s="1" customFormat="1" hidden="1"/>
    <row r="968" s="1" customFormat="1" hidden="1"/>
    <row r="969" s="1" customFormat="1" hidden="1"/>
    <row r="970" s="1" customFormat="1" hidden="1"/>
    <row r="971" s="1" customFormat="1" hidden="1"/>
    <row r="972" s="1" customFormat="1" hidden="1"/>
    <row r="973" s="1" customFormat="1" hidden="1"/>
    <row r="974" s="1" customFormat="1" hidden="1"/>
    <row r="975" s="1" customFormat="1" hidden="1"/>
    <row r="976" s="1" customFormat="1" hidden="1"/>
    <row r="977" s="1" customFormat="1" hidden="1"/>
    <row r="978" s="1" customFormat="1" hidden="1"/>
    <row r="979" s="1" customFormat="1" hidden="1"/>
    <row r="980" s="1" customFormat="1" hidden="1"/>
    <row r="981" s="1" customFormat="1" hidden="1"/>
    <row r="982" s="1" customFormat="1" hidden="1"/>
    <row r="983" s="1" customFormat="1" hidden="1"/>
    <row r="984" s="1" customFormat="1" hidden="1"/>
    <row r="985" s="1" customFormat="1" hidden="1"/>
    <row r="986" s="1" customFormat="1" hidden="1"/>
    <row r="987" s="1" customFormat="1" hidden="1"/>
    <row r="988" s="1" customFormat="1" hidden="1"/>
    <row r="989" s="1" customFormat="1" hidden="1"/>
    <row r="990" s="1" customFormat="1" hidden="1"/>
    <row r="991" s="1" customFormat="1" hidden="1"/>
    <row r="992" s="1" customFormat="1" hidden="1"/>
    <row r="993" s="1" customFormat="1" hidden="1"/>
    <row r="994" s="1" customFormat="1" hidden="1"/>
    <row r="995" s="1" customFormat="1" hidden="1"/>
    <row r="996" s="1" customFormat="1" hidden="1"/>
    <row r="997" s="1" customFormat="1" hidden="1"/>
    <row r="998" s="1" customFormat="1" hidden="1"/>
    <row r="999" s="1" customFormat="1" hidden="1"/>
    <row r="1000" s="1" customFormat="1" hidden="1"/>
    <row r="1001" s="1" customFormat="1" hidden="1"/>
    <row r="1002" s="1" customFormat="1" hidden="1"/>
    <row r="1003" s="1" customFormat="1" hidden="1"/>
    <row r="1004" s="1" customFormat="1" hidden="1"/>
    <row r="1005" s="1" customFormat="1" hidden="1"/>
    <row r="1006" s="1" customFormat="1" hidden="1"/>
    <row r="1007" s="1" customFormat="1" hidden="1"/>
    <row r="1008" s="1" customFormat="1" hidden="1"/>
    <row r="1009" s="1" customFormat="1" hidden="1"/>
    <row r="1010" s="1" customFormat="1" hidden="1"/>
    <row r="1011" s="1" customFormat="1" hidden="1"/>
    <row r="1012" s="1" customFormat="1" hidden="1"/>
    <row r="1013" s="1" customFormat="1" hidden="1"/>
    <row r="1014" s="1" customFormat="1" hidden="1"/>
    <row r="1015" s="1" customFormat="1" hidden="1"/>
    <row r="1016" s="1" customFormat="1" hidden="1"/>
    <row r="1017" s="1" customFormat="1" hidden="1"/>
    <row r="1018" s="1" customFormat="1" hidden="1"/>
    <row r="1019" s="1" customFormat="1" hidden="1"/>
    <row r="1020" s="1" customFormat="1" hidden="1"/>
    <row r="1021" s="1" customFormat="1" hidden="1"/>
    <row r="1022" s="1" customFormat="1" hidden="1"/>
    <row r="1023" s="1" customFormat="1" hidden="1"/>
    <row r="1024" s="1" customFormat="1" hidden="1"/>
    <row r="1025" s="1" customFormat="1" hidden="1"/>
    <row r="1026" s="1" customFormat="1" hidden="1"/>
    <row r="1027" s="1" customFormat="1" hidden="1"/>
    <row r="1028" s="1" customFormat="1" hidden="1"/>
    <row r="1029" s="1" customFormat="1" hidden="1"/>
    <row r="1030" s="1" customFormat="1" hidden="1"/>
    <row r="1031" s="1" customFormat="1" hidden="1"/>
    <row r="1032" s="1" customFormat="1" hidden="1"/>
    <row r="1033" s="1" customFormat="1" hidden="1"/>
    <row r="1034" s="1" customFormat="1" hidden="1"/>
    <row r="1035" s="1" customFormat="1" hidden="1"/>
    <row r="1036" s="1" customFormat="1" hidden="1"/>
    <row r="1037" s="1" customFormat="1" hidden="1"/>
    <row r="1038" s="1" customFormat="1" hidden="1"/>
    <row r="1039" s="1" customFormat="1" hidden="1"/>
    <row r="1040" s="1" customFormat="1" hidden="1"/>
    <row r="1041" s="1" customFormat="1" hidden="1"/>
    <row r="1042" s="1" customFormat="1" hidden="1"/>
    <row r="1043" s="1" customFormat="1" hidden="1"/>
    <row r="1044" s="1" customFormat="1" hidden="1"/>
    <row r="1045" s="1" customFormat="1" hidden="1"/>
    <row r="1046" s="1" customFormat="1" hidden="1"/>
    <row r="1047" s="1" customFormat="1" hidden="1"/>
    <row r="1048" s="1" customFormat="1" hidden="1"/>
    <row r="1049" s="1" customFormat="1" hidden="1"/>
    <row r="1050" s="1" customFormat="1" hidden="1"/>
    <row r="1051" s="1" customFormat="1" hidden="1"/>
    <row r="1052" s="1" customFormat="1" hidden="1"/>
    <row r="1053" s="1" customFormat="1" hidden="1"/>
    <row r="1054" s="1" customFormat="1" hidden="1"/>
    <row r="1055" s="1" customFormat="1" hidden="1"/>
    <row r="1056" s="1" customFormat="1" hidden="1"/>
    <row r="1057" s="1" customFormat="1" hidden="1"/>
    <row r="1058" s="1" customFormat="1" hidden="1"/>
    <row r="1059" s="1" customFormat="1" hidden="1"/>
    <row r="1060" s="1" customFormat="1" hidden="1"/>
    <row r="1061" s="1" customFormat="1" hidden="1"/>
    <row r="1062" s="1" customFormat="1" hidden="1"/>
    <row r="1063" s="1" customFormat="1" hidden="1"/>
    <row r="1064" s="1" customFormat="1" hidden="1"/>
    <row r="1065" s="1" customFormat="1" hidden="1"/>
    <row r="1066" s="1" customFormat="1" hidden="1"/>
    <row r="1067" s="1" customFormat="1" hidden="1"/>
    <row r="1068" s="1" customFormat="1" hidden="1"/>
    <row r="1069" s="1" customFormat="1" hidden="1"/>
    <row r="1070" s="1" customFormat="1" hidden="1"/>
    <row r="1071" s="1" customFormat="1" hidden="1"/>
    <row r="1072" s="1" customFormat="1" hidden="1"/>
    <row r="1073" s="1" customFormat="1" hidden="1"/>
    <row r="1074" s="1" customFormat="1" hidden="1"/>
    <row r="1075" s="1" customFormat="1" hidden="1"/>
    <row r="1076" s="1" customFormat="1" hidden="1"/>
    <row r="1077" s="1" customFormat="1" hidden="1"/>
    <row r="1078" s="1" customFormat="1" hidden="1"/>
    <row r="1079" s="1" customFormat="1" hidden="1"/>
    <row r="1080" s="1" customFormat="1" hidden="1"/>
    <row r="1081" s="1" customFormat="1" hidden="1"/>
    <row r="1082" s="1" customFormat="1" hidden="1"/>
    <row r="1083" s="1" customFormat="1" hidden="1"/>
    <row r="1084" s="1" customFormat="1" hidden="1"/>
    <row r="1085" s="1" customFormat="1" hidden="1"/>
    <row r="1086" s="1" customFormat="1" hidden="1"/>
    <row r="1087" s="1" customFormat="1" hidden="1"/>
    <row r="1088" s="1" customFormat="1" hidden="1"/>
    <row r="1089" s="1" customFormat="1" hidden="1"/>
    <row r="1090" s="1" customFormat="1" hidden="1"/>
    <row r="1091" s="1" customFormat="1" hidden="1"/>
    <row r="1092" s="1" customFormat="1" hidden="1"/>
    <row r="1093" s="1" customFormat="1" hidden="1"/>
    <row r="1094" s="1" customFormat="1" hidden="1"/>
    <row r="1095" s="1" customFormat="1" hidden="1"/>
    <row r="1096" s="1" customFormat="1" hidden="1"/>
    <row r="1097" s="1" customFormat="1" hidden="1"/>
    <row r="1098" s="1" customFormat="1" hidden="1"/>
    <row r="1099" s="1" customFormat="1" hidden="1"/>
    <row r="1100" s="1" customFormat="1" hidden="1"/>
    <row r="1101" s="1" customFormat="1" hidden="1"/>
    <row r="1102" s="1" customFormat="1" hidden="1"/>
    <row r="1103" s="1" customFormat="1" hidden="1"/>
    <row r="1104" s="1" customFormat="1" hidden="1"/>
    <row r="1105" s="1" customFormat="1" hidden="1"/>
    <row r="1106" s="1" customFormat="1" hidden="1"/>
    <row r="1107" s="1" customFormat="1" hidden="1"/>
    <row r="1108" s="1" customFormat="1" hidden="1"/>
    <row r="1109" s="1" customFormat="1" hidden="1"/>
    <row r="1110" s="1" customFormat="1" hidden="1"/>
    <row r="1111" s="1" customFormat="1" hidden="1"/>
    <row r="1112" s="1" customFormat="1" hidden="1"/>
    <row r="1113" s="1" customFormat="1" hidden="1"/>
    <row r="1114" s="1" customFormat="1" hidden="1"/>
    <row r="1115" s="1" customFormat="1" hidden="1"/>
    <row r="1116" s="1" customFormat="1" hidden="1"/>
    <row r="1117" s="1" customFormat="1" hidden="1"/>
    <row r="1118" s="1" customFormat="1" hidden="1"/>
    <row r="1119" s="1" customFormat="1" hidden="1"/>
    <row r="1120" s="1" customFormat="1" hidden="1"/>
    <row r="1121" s="1" customFormat="1" hidden="1"/>
    <row r="1122" s="1" customFormat="1" hidden="1"/>
    <row r="1123" s="1" customFormat="1" hidden="1"/>
    <row r="1124" s="1" customFormat="1" hidden="1"/>
    <row r="1125" s="1" customFormat="1" hidden="1"/>
    <row r="1126" s="1" customFormat="1" hidden="1"/>
    <row r="1127" s="1" customFormat="1" hidden="1"/>
    <row r="1128" s="1" customFormat="1" hidden="1"/>
    <row r="1129" s="1" customFormat="1" hidden="1"/>
    <row r="1130" s="1" customFormat="1" hidden="1"/>
    <row r="1131" s="1" customFormat="1" hidden="1"/>
    <row r="1132" s="1" customFormat="1" hidden="1"/>
    <row r="1133" s="1" customFormat="1" hidden="1"/>
    <row r="1134" s="1" customFormat="1" hidden="1"/>
    <row r="1135" s="1" customFormat="1" hidden="1"/>
    <row r="1136" s="1" customFormat="1" hidden="1"/>
    <row r="1137" s="1" customFormat="1" hidden="1"/>
    <row r="1138" s="1" customFormat="1" hidden="1"/>
    <row r="1139" s="1" customFormat="1" hidden="1"/>
    <row r="1140" s="1" customFormat="1" hidden="1"/>
    <row r="1141" s="1" customFormat="1" hidden="1"/>
    <row r="1142" s="1" customFormat="1" hidden="1"/>
    <row r="1143" s="1" customFormat="1" hidden="1"/>
    <row r="1144" s="1" customFormat="1" hidden="1"/>
    <row r="1145" s="1" customFormat="1" hidden="1"/>
    <row r="1146" s="1" customFormat="1" hidden="1"/>
    <row r="1147" s="1" customFormat="1" hidden="1"/>
    <row r="1148" s="1" customFormat="1" hidden="1"/>
    <row r="1149" s="1" customFormat="1" hidden="1"/>
    <row r="1150" s="1" customFormat="1" hidden="1"/>
    <row r="1151" s="1" customFormat="1" hidden="1"/>
    <row r="1152" s="1" customFormat="1" hidden="1"/>
    <row r="1153" s="1" customFormat="1" hidden="1"/>
    <row r="1154" s="1" customFormat="1" hidden="1"/>
    <row r="1155" s="1" customFormat="1" hidden="1"/>
    <row r="1156" s="1" customFormat="1" hidden="1"/>
    <row r="1157" s="1" customFormat="1" hidden="1"/>
    <row r="1158" s="1" customFormat="1" hidden="1"/>
    <row r="1159" s="1" customFormat="1" hidden="1"/>
    <row r="1160" s="1" customFormat="1" hidden="1"/>
    <row r="1161" s="1" customFormat="1" hidden="1"/>
    <row r="1162" s="1" customFormat="1" hidden="1"/>
    <row r="1163" s="1" customFormat="1" hidden="1"/>
    <row r="1164" s="1" customFormat="1" hidden="1"/>
    <row r="1165" s="1" customFormat="1" hidden="1"/>
    <row r="1166" s="1" customFormat="1" hidden="1"/>
    <row r="1167" s="1" customFormat="1" hidden="1"/>
    <row r="1168" s="1" customFormat="1" hidden="1"/>
    <row r="1169" s="1" customFormat="1" hidden="1"/>
    <row r="1170" s="1" customFormat="1" hidden="1"/>
    <row r="1171" s="1" customFormat="1" hidden="1"/>
    <row r="1172" s="1" customFormat="1" hidden="1"/>
    <row r="1173" s="1" customFormat="1" hidden="1"/>
    <row r="1174" s="1" customFormat="1" hidden="1"/>
    <row r="1175" s="1" customFormat="1" hidden="1"/>
    <row r="1176" s="1" customFormat="1" hidden="1"/>
    <row r="1177" s="1" customFormat="1" hidden="1"/>
    <row r="1178" s="1" customFormat="1" hidden="1"/>
    <row r="1179" s="1" customFormat="1" hidden="1"/>
    <row r="1180" s="1" customFormat="1" hidden="1"/>
    <row r="1181" s="1" customFormat="1" hidden="1"/>
    <row r="1182" s="1" customFormat="1" hidden="1"/>
    <row r="1183" s="1" customFormat="1" hidden="1"/>
    <row r="1184" s="1" customFormat="1" hidden="1"/>
    <row r="1185" s="1" customFormat="1" hidden="1"/>
    <row r="1186" s="1" customFormat="1" hidden="1"/>
    <row r="1187" s="1" customFormat="1" hidden="1"/>
    <row r="1188" s="1" customFormat="1" hidden="1"/>
    <row r="1189" s="1" customFormat="1" hidden="1"/>
    <row r="1190" s="1" customFormat="1" hidden="1"/>
    <row r="1191" s="1" customFormat="1" hidden="1"/>
    <row r="1192" s="1" customFormat="1" hidden="1"/>
    <row r="1193" s="1" customFormat="1" hidden="1"/>
    <row r="1194" s="1" customFormat="1" hidden="1"/>
    <row r="1195" s="1" customFormat="1" hidden="1"/>
    <row r="1196" s="1" customFormat="1" hidden="1"/>
    <row r="1197" s="1" customFormat="1" hidden="1"/>
    <row r="1198" s="1" customFormat="1" hidden="1"/>
    <row r="1199" s="1" customFormat="1" hidden="1"/>
    <row r="1200" s="1" customFormat="1" hidden="1"/>
    <row r="1201" s="1" customFormat="1" hidden="1"/>
    <row r="1202" s="1" customFormat="1" hidden="1"/>
    <row r="1203" s="1" customFormat="1" hidden="1"/>
    <row r="1204" s="1" customFormat="1" hidden="1"/>
    <row r="1205" s="1" customFormat="1" hidden="1"/>
    <row r="1206" s="1" customFormat="1" hidden="1"/>
    <row r="1207" s="1" customFormat="1" hidden="1"/>
    <row r="1208" s="1" customFormat="1" hidden="1"/>
    <row r="1209" s="1" customFormat="1" hidden="1"/>
    <row r="1210" s="1" customFormat="1" hidden="1"/>
    <row r="1211" s="1" customFormat="1" hidden="1"/>
    <row r="1212" s="1" customFormat="1" hidden="1"/>
    <row r="1213" s="1" customFormat="1" hidden="1"/>
    <row r="1214" s="1" customFormat="1" hidden="1"/>
    <row r="1215" s="1" customFormat="1" hidden="1"/>
    <row r="1216" s="1" customFormat="1" hidden="1"/>
    <row r="1217" s="1" customFormat="1" hidden="1"/>
    <row r="1218" s="1" customFormat="1" hidden="1"/>
    <row r="1219" s="1" customFormat="1" hidden="1"/>
    <row r="1220" s="1" customFormat="1" hidden="1"/>
    <row r="1221" s="1" customFormat="1" hidden="1"/>
    <row r="1222" s="1" customFormat="1" hidden="1"/>
    <row r="1223" s="1" customFormat="1" hidden="1"/>
    <row r="1224" s="1" customFormat="1" hidden="1"/>
    <row r="1225" s="1" customFormat="1" hidden="1"/>
    <row r="1226" s="1" customFormat="1" hidden="1"/>
    <row r="1227" s="1" customFormat="1" hidden="1"/>
    <row r="1228" s="1" customFormat="1" hidden="1"/>
    <row r="1229" s="1" customFormat="1" hidden="1"/>
    <row r="1230" s="1" customFormat="1" hidden="1"/>
    <row r="1231" s="1" customFormat="1" hidden="1"/>
    <row r="1232" s="1" customFormat="1" hidden="1"/>
    <row r="1233" s="1" customFormat="1" hidden="1"/>
    <row r="1234" s="1" customFormat="1" hidden="1"/>
    <row r="1235" s="1" customFormat="1" hidden="1"/>
    <row r="1236" s="1" customFormat="1" hidden="1"/>
    <row r="1237" s="1" customFormat="1" hidden="1"/>
    <row r="1238" s="1" customFormat="1" hidden="1"/>
    <row r="1239" s="1" customFormat="1" hidden="1"/>
    <row r="1240" s="1" customFormat="1" hidden="1"/>
    <row r="1241" s="1" customFormat="1" hidden="1"/>
    <row r="1242" s="1" customFormat="1" hidden="1"/>
    <row r="1243" s="1" customFormat="1" hidden="1"/>
    <row r="1244" s="1" customFormat="1" hidden="1"/>
    <row r="1245" s="1" customFormat="1" hidden="1"/>
    <row r="1246" s="1" customFormat="1" hidden="1"/>
    <row r="1247" s="1" customFormat="1" hidden="1"/>
    <row r="1248" s="1" customFormat="1" hidden="1"/>
    <row r="1249" s="1" customFormat="1" hidden="1"/>
    <row r="1250" s="1" customFormat="1" hidden="1"/>
    <row r="1251" s="1" customFormat="1" hidden="1"/>
    <row r="1252" s="1" customFormat="1" hidden="1"/>
    <row r="1253" s="1" customFormat="1" hidden="1"/>
    <row r="1254" s="1" customFormat="1" hidden="1"/>
    <row r="1255" s="1" customFormat="1" hidden="1"/>
    <row r="1256" s="1" customFormat="1" hidden="1"/>
    <row r="1257" s="1" customFormat="1" hidden="1"/>
    <row r="1258" s="1" customFormat="1" hidden="1"/>
    <row r="1259" s="1" customFormat="1" hidden="1"/>
    <row r="1260" s="1" customFormat="1" hidden="1"/>
    <row r="1261" s="1" customFormat="1" hidden="1"/>
    <row r="1262" s="1" customFormat="1" hidden="1"/>
    <row r="1263" s="1" customFormat="1" hidden="1"/>
    <row r="1264" s="1" customFormat="1" hidden="1"/>
    <row r="1265" s="1" customFormat="1" hidden="1"/>
    <row r="1266" s="1" customFormat="1" hidden="1"/>
    <row r="1267" s="1" customFormat="1" hidden="1"/>
    <row r="1268" s="1" customFormat="1" hidden="1"/>
    <row r="1269" s="1" customFormat="1" hidden="1"/>
    <row r="1270" s="1" customFormat="1" hidden="1"/>
    <row r="1271" s="1" customFormat="1" hidden="1"/>
    <row r="1272" s="1" customFormat="1" hidden="1"/>
    <row r="1273" s="1" customFormat="1" hidden="1"/>
    <row r="1274" s="1" customFormat="1" hidden="1"/>
    <row r="1275" s="1" customFormat="1" hidden="1"/>
    <row r="1276" s="1" customFormat="1" hidden="1"/>
    <row r="1277" s="1" customFormat="1" hidden="1"/>
    <row r="1278" s="1" customFormat="1" hidden="1"/>
    <row r="1279" s="1" customFormat="1" hidden="1"/>
    <row r="1280" s="1" customFormat="1" hidden="1"/>
    <row r="1281" s="1" customFormat="1" hidden="1"/>
    <row r="1282" s="1" customFormat="1" hidden="1"/>
    <row r="1283" s="1" customFormat="1" hidden="1"/>
    <row r="1284" s="1" customFormat="1" hidden="1"/>
    <row r="1285" s="1" customFormat="1" hidden="1"/>
    <row r="1286" s="1" customFormat="1" hidden="1"/>
    <row r="1287" s="1" customFormat="1" hidden="1"/>
    <row r="1288" s="1" customFormat="1" hidden="1"/>
    <row r="1289" s="1" customFormat="1" hidden="1"/>
    <row r="1290" s="1" customFormat="1" hidden="1"/>
    <row r="1291" s="1" customFormat="1" hidden="1"/>
    <row r="1292" s="1" customFormat="1" hidden="1"/>
    <row r="1293" s="1" customFormat="1" hidden="1"/>
    <row r="1294" s="1" customFormat="1" hidden="1"/>
    <row r="1295" s="1" customFormat="1" hidden="1"/>
    <row r="1296" s="1" customFormat="1" hidden="1"/>
    <row r="1297" s="1" customFormat="1" hidden="1"/>
    <row r="1298" s="1" customFormat="1" hidden="1"/>
    <row r="1299" s="1" customFormat="1" hidden="1"/>
    <row r="1300" s="1" customFormat="1" hidden="1"/>
    <row r="1301" s="1" customFormat="1" hidden="1"/>
    <row r="1302" s="1" customFormat="1" hidden="1"/>
    <row r="1303" s="1" customFormat="1" hidden="1"/>
    <row r="1304" s="1" customFormat="1" hidden="1"/>
    <row r="1305" s="1" customFormat="1" hidden="1"/>
    <row r="1306" s="1" customFormat="1" hidden="1"/>
    <row r="1307" s="1" customFormat="1" hidden="1"/>
    <row r="1308" s="1" customFormat="1" hidden="1"/>
    <row r="1309" s="1" customFormat="1" hidden="1"/>
    <row r="1310" s="1" customFormat="1" hidden="1"/>
    <row r="1311" s="1" customFormat="1" hidden="1"/>
    <row r="1312" s="1" customFormat="1" hidden="1"/>
    <row r="1313" s="1" customFormat="1" hidden="1"/>
    <row r="1314" s="1" customFormat="1" hidden="1"/>
    <row r="1315" s="1" customFormat="1" hidden="1"/>
    <row r="1316" s="1" customFormat="1" hidden="1"/>
    <row r="1317" s="1" customFormat="1" hidden="1"/>
    <row r="1318" s="1" customFormat="1" hidden="1"/>
    <row r="1319" s="1" customFormat="1" hidden="1"/>
    <row r="1320" s="1" customFormat="1" hidden="1"/>
    <row r="1321" s="1" customFormat="1" hidden="1"/>
    <row r="1322" s="1" customFormat="1" hidden="1"/>
    <row r="1323" s="1" customFormat="1" hidden="1"/>
    <row r="1324" s="1" customFormat="1" hidden="1"/>
    <row r="1325" s="1" customFormat="1" hidden="1"/>
    <row r="1326" s="1" customFormat="1" hidden="1"/>
    <row r="1327" s="1" customFormat="1" hidden="1"/>
    <row r="1328" s="1" customFormat="1" hidden="1"/>
    <row r="1329" s="1" customFormat="1" hidden="1"/>
    <row r="1330" s="1" customFormat="1" hidden="1"/>
    <row r="1331" s="1" customFormat="1" hidden="1"/>
    <row r="1332" s="1" customFormat="1" hidden="1"/>
    <row r="1333" s="1" customFormat="1" hidden="1"/>
    <row r="1334" s="1" customFormat="1" hidden="1"/>
    <row r="1335" s="1" customFormat="1" hidden="1"/>
    <row r="1336" s="1" customFormat="1" hidden="1"/>
    <row r="1337" s="1" customFormat="1" hidden="1"/>
    <row r="1338" s="1" customFormat="1" hidden="1"/>
    <row r="1339" s="1" customFormat="1" hidden="1"/>
    <row r="1340" s="1" customFormat="1" hidden="1"/>
    <row r="1341" s="1" customFormat="1" hidden="1"/>
    <row r="1342" s="1" customFormat="1" hidden="1"/>
    <row r="1343" s="1" customFormat="1" hidden="1"/>
    <row r="1344" s="1" customFormat="1" hidden="1"/>
    <row r="1345" s="1" customFormat="1" hidden="1"/>
    <row r="1346" s="1" customFormat="1" hidden="1"/>
    <row r="1347" s="1" customFormat="1" hidden="1"/>
    <row r="1348" s="1" customFormat="1" hidden="1"/>
    <row r="1349" s="1" customFormat="1" hidden="1"/>
    <row r="1350" s="1" customFormat="1" hidden="1"/>
    <row r="1351" s="1" customFormat="1" hidden="1"/>
    <row r="1352" s="1" customFormat="1" hidden="1"/>
    <row r="1353" s="1" customFormat="1" hidden="1"/>
    <row r="1354" s="1" customFormat="1" hidden="1"/>
    <row r="1355" s="1" customFormat="1" hidden="1"/>
    <row r="1356" s="1" customFormat="1" hidden="1"/>
    <row r="1357" s="1" customFormat="1" hidden="1"/>
    <row r="1358" s="1" customFormat="1" hidden="1"/>
    <row r="1359" s="1" customFormat="1" hidden="1"/>
    <row r="1360" s="1" customFormat="1" hidden="1"/>
    <row r="1361" s="1" customFormat="1" hidden="1"/>
    <row r="1362" s="1" customFormat="1" hidden="1"/>
    <row r="1363" s="1" customFormat="1" hidden="1"/>
    <row r="1364" s="1" customFormat="1" hidden="1"/>
    <row r="1365" s="1" customFormat="1" hidden="1"/>
    <row r="1366" s="1" customFormat="1" hidden="1"/>
    <row r="1367" s="1" customFormat="1" hidden="1"/>
    <row r="1368" s="1" customFormat="1" hidden="1"/>
    <row r="1369" s="1" customFormat="1" hidden="1"/>
    <row r="1370" s="1" customFormat="1" hidden="1"/>
    <row r="1371" s="1" customFormat="1" hidden="1"/>
    <row r="1372" s="1" customFormat="1" hidden="1"/>
    <row r="1373" s="1" customFormat="1" hidden="1"/>
    <row r="1374" s="1" customFormat="1" hidden="1"/>
    <row r="1375" s="1" customFormat="1" hidden="1"/>
    <row r="1376" s="1" customFormat="1" hidden="1"/>
    <row r="1377" s="1" customFormat="1" hidden="1"/>
    <row r="1378" s="1" customFormat="1" hidden="1"/>
    <row r="1379" s="1" customFormat="1" hidden="1"/>
    <row r="1380" s="1" customFormat="1" hidden="1"/>
    <row r="1381" s="1" customFormat="1" hidden="1"/>
    <row r="1382" s="1" customFormat="1" hidden="1"/>
    <row r="1383" s="1" customFormat="1" hidden="1"/>
    <row r="1384" s="1" customFormat="1" hidden="1"/>
    <row r="1385" s="1" customFormat="1" hidden="1"/>
    <row r="1386" s="1" customFormat="1" hidden="1"/>
    <row r="1387" s="1" customFormat="1" hidden="1"/>
    <row r="1388" s="1" customFormat="1" hidden="1"/>
    <row r="1389" s="1" customFormat="1" hidden="1"/>
    <row r="1390" s="1" customFormat="1" hidden="1"/>
    <row r="1391" s="1" customFormat="1" hidden="1"/>
    <row r="1392" s="1" customFormat="1" hidden="1"/>
    <row r="1393" s="1" customFormat="1" hidden="1"/>
    <row r="1394" s="1" customFormat="1" hidden="1"/>
    <row r="1395" s="1" customFormat="1" hidden="1"/>
    <row r="1396" s="1" customFormat="1" hidden="1"/>
    <row r="1397" s="1" customFormat="1" hidden="1"/>
    <row r="1398" s="1" customFormat="1" hidden="1"/>
    <row r="1399" s="1" customFormat="1" hidden="1"/>
    <row r="1400" s="1" customFormat="1" hidden="1"/>
    <row r="1401" s="1" customFormat="1" hidden="1"/>
    <row r="1402" s="1" customFormat="1" hidden="1"/>
    <row r="1403" s="1" customFormat="1" hidden="1"/>
    <row r="1404" s="1" customFormat="1" hidden="1"/>
    <row r="1405" s="1" customFormat="1" hidden="1"/>
    <row r="1406" s="1" customFormat="1" hidden="1"/>
    <row r="1407" s="1" customFormat="1" hidden="1"/>
    <row r="1408" s="1" customFormat="1" hidden="1"/>
    <row r="1409" s="1" customFormat="1" hidden="1"/>
    <row r="1410" s="1" customFormat="1" hidden="1"/>
    <row r="1411" s="1" customFormat="1" hidden="1"/>
    <row r="1412" s="1" customFormat="1" hidden="1"/>
    <row r="1413" s="1" customFormat="1" hidden="1"/>
    <row r="1414" s="1" customFormat="1" hidden="1"/>
    <row r="1415" s="1" customFormat="1" hidden="1"/>
    <row r="1416" s="1" customFormat="1" hidden="1"/>
    <row r="1417" s="1" customFormat="1" hidden="1"/>
    <row r="1418" s="1" customFormat="1" hidden="1"/>
    <row r="1419" s="1" customFormat="1" hidden="1"/>
    <row r="1420" s="1" customFormat="1" hidden="1"/>
    <row r="1421" s="1" customFormat="1" hidden="1"/>
    <row r="1422" s="1" customFormat="1" hidden="1"/>
    <row r="1423" s="1" customFormat="1" hidden="1"/>
    <row r="1424" s="1" customFormat="1" hidden="1"/>
    <row r="1425" s="1" customFormat="1" hidden="1"/>
    <row r="1426" s="1" customFormat="1" hidden="1"/>
    <row r="1427" s="1" customFormat="1" hidden="1"/>
    <row r="1428" s="1" customFormat="1" hidden="1"/>
    <row r="1429" s="1" customFormat="1" hidden="1"/>
    <row r="1430" s="1" customFormat="1" hidden="1"/>
    <row r="1431" s="1" customFormat="1" hidden="1"/>
    <row r="1432" s="1" customFormat="1" hidden="1"/>
    <row r="1433" s="1" customFormat="1" hidden="1"/>
    <row r="1434" s="1" customFormat="1" hidden="1"/>
    <row r="1435" s="1" customFormat="1" hidden="1"/>
    <row r="1436" s="1" customFormat="1" hidden="1"/>
    <row r="1437" s="1" customFormat="1" hidden="1"/>
    <row r="1438" s="1" customFormat="1" hidden="1"/>
    <row r="1439" s="1" customFormat="1" hidden="1"/>
    <row r="1440" s="1" customFormat="1" hidden="1"/>
    <row r="1441" s="1" customFormat="1" hidden="1"/>
    <row r="1442" s="1" customFormat="1" hidden="1"/>
    <row r="1443" s="1" customFormat="1" hidden="1"/>
    <row r="1444" s="1" customFormat="1" hidden="1"/>
    <row r="1445" s="1" customFormat="1" hidden="1"/>
    <row r="1446" s="1" customFormat="1" hidden="1"/>
    <row r="1447" s="1" customFormat="1" hidden="1"/>
    <row r="1448" s="1" customFormat="1" hidden="1"/>
    <row r="1449" s="1" customFormat="1" hidden="1"/>
    <row r="1450" s="1" customFormat="1" hidden="1"/>
    <row r="1451" s="1" customFormat="1" hidden="1"/>
    <row r="1452" s="1" customFormat="1" hidden="1"/>
    <row r="1453" s="1" customFormat="1" hidden="1"/>
    <row r="1454" s="1" customFormat="1" hidden="1"/>
    <row r="1455" s="1" customFormat="1" hidden="1"/>
    <row r="1456" s="1" customFormat="1" hidden="1"/>
    <row r="1457" s="1" customFormat="1" hidden="1"/>
    <row r="1458" s="1" customFormat="1" hidden="1"/>
    <row r="1459" s="1" customFormat="1" hidden="1"/>
    <row r="1460" s="1" customFormat="1" hidden="1"/>
    <row r="1461" s="1" customFormat="1" hidden="1"/>
    <row r="1462" s="1" customFormat="1" hidden="1"/>
    <row r="1463" s="1" customFormat="1" hidden="1"/>
    <row r="1464" s="1" customFormat="1" hidden="1"/>
    <row r="1465" s="1" customFormat="1" hidden="1"/>
    <row r="1466" s="1" customFormat="1" hidden="1"/>
    <row r="1467" s="1" customFormat="1" hidden="1"/>
    <row r="1468" s="1" customFormat="1" hidden="1"/>
    <row r="1469" s="1" customFormat="1" hidden="1"/>
    <row r="1470" s="1" customFormat="1" hidden="1"/>
    <row r="1471" s="1" customFormat="1" hidden="1"/>
    <row r="1472" s="1" customFormat="1" hidden="1"/>
    <row r="1473" s="1" customFormat="1" hidden="1"/>
    <row r="1474" s="1" customFormat="1" hidden="1"/>
    <row r="1475" s="1" customFormat="1" hidden="1"/>
    <row r="1476" s="1" customFormat="1" hidden="1"/>
    <row r="1477" s="1" customFormat="1" hidden="1"/>
    <row r="1478" s="1" customFormat="1" hidden="1"/>
    <row r="1479" s="1" customFormat="1" hidden="1"/>
    <row r="1480" s="1" customFormat="1" hidden="1"/>
    <row r="1481" s="1" customFormat="1" hidden="1"/>
    <row r="1482" s="1" customFormat="1" hidden="1"/>
    <row r="1483" s="1" customFormat="1" hidden="1"/>
    <row r="1484" s="1" customFormat="1" hidden="1"/>
    <row r="1485" s="1" customFormat="1" hidden="1"/>
    <row r="1486" s="1" customFormat="1" hidden="1"/>
    <row r="1487" s="1" customFormat="1" hidden="1"/>
    <row r="1488" s="1" customFormat="1" hidden="1"/>
    <row r="1489" s="1" customFormat="1" hidden="1"/>
    <row r="1490" s="1" customFormat="1" hidden="1"/>
    <row r="1491" s="1" customFormat="1" hidden="1"/>
    <row r="1492" s="1" customFormat="1" hidden="1"/>
    <row r="1493" s="1" customFormat="1" hidden="1"/>
    <row r="1494" s="1" customFormat="1" hidden="1"/>
    <row r="1495" s="1" customFormat="1" hidden="1"/>
    <row r="1496" s="1" customFormat="1" hidden="1"/>
    <row r="1497" s="1" customFormat="1" hidden="1"/>
    <row r="1498" s="1" customFormat="1" hidden="1"/>
    <row r="1499" s="1" customFormat="1" hidden="1"/>
    <row r="1500" s="1" customFormat="1" hidden="1"/>
    <row r="1501" s="1" customFormat="1" hidden="1"/>
    <row r="1502" s="1" customFormat="1" hidden="1"/>
    <row r="1503" s="1" customFormat="1" hidden="1"/>
    <row r="1504" s="1" customFormat="1" hidden="1"/>
    <row r="1505" s="1" customFormat="1" hidden="1"/>
    <row r="1506" s="1" customFormat="1" hidden="1"/>
    <row r="1507" s="1" customFormat="1" hidden="1"/>
    <row r="1508" s="1" customFormat="1" hidden="1"/>
    <row r="1509" s="1" customFormat="1" hidden="1"/>
    <row r="1510" s="1" customFormat="1" hidden="1"/>
    <row r="1511" s="1" customFormat="1" hidden="1"/>
    <row r="1512" s="1" customFormat="1" hidden="1"/>
    <row r="1513" s="1" customFormat="1" hidden="1"/>
    <row r="1514" s="1" customFormat="1" hidden="1"/>
    <row r="1515" s="1" customFormat="1" hidden="1"/>
    <row r="1516" s="1" customFormat="1" hidden="1"/>
    <row r="1517" s="1" customFormat="1" hidden="1"/>
    <row r="1518" s="1" customFormat="1" hidden="1"/>
    <row r="1519" s="1" customFormat="1" hidden="1"/>
    <row r="1520" s="1" customFormat="1" hidden="1"/>
    <row r="1521" s="1" customFormat="1" hidden="1"/>
    <row r="1522" s="1" customFormat="1" hidden="1"/>
    <row r="1523" s="1" customFormat="1" hidden="1"/>
    <row r="1524" s="1" customFormat="1" hidden="1"/>
    <row r="1525" s="1" customFormat="1" hidden="1"/>
    <row r="1526" s="1" customFormat="1" hidden="1"/>
    <row r="1527" s="1" customFormat="1" hidden="1"/>
    <row r="1528" s="1" customFormat="1" hidden="1"/>
    <row r="1529" s="1" customFormat="1" hidden="1"/>
    <row r="1530" s="1" customFormat="1" hidden="1"/>
    <row r="1531" s="1" customFormat="1" hidden="1"/>
    <row r="1532" s="1" customFormat="1" hidden="1"/>
    <row r="1533" s="1" customFormat="1" hidden="1"/>
    <row r="1534" s="1" customFormat="1" hidden="1"/>
    <row r="1535" s="1" customFormat="1" hidden="1"/>
    <row r="1536" s="1" customFormat="1" hidden="1"/>
    <row r="1537" s="1" customFormat="1" hidden="1"/>
    <row r="1538" s="1" customFormat="1" hidden="1"/>
    <row r="1539" s="1" customFormat="1" hidden="1"/>
    <row r="1540" s="1" customFormat="1" hidden="1"/>
    <row r="1541" s="1" customFormat="1" hidden="1"/>
    <row r="1542" s="1" customFormat="1" hidden="1"/>
    <row r="1543" s="1" customFormat="1" hidden="1"/>
    <row r="1544" s="1" customFormat="1" hidden="1"/>
    <row r="1545" s="1" customFormat="1" hidden="1"/>
    <row r="1546" s="1" customFormat="1" hidden="1"/>
    <row r="1547" s="1" customFormat="1" hidden="1"/>
    <row r="1548" s="1" customFormat="1" hidden="1"/>
    <row r="1549" s="1" customFormat="1" hidden="1"/>
    <row r="1550" s="1" customFormat="1" hidden="1"/>
    <row r="1551" s="1" customFormat="1" hidden="1"/>
    <row r="1552" s="1" customFormat="1" hidden="1"/>
    <row r="1553" s="1" customFormat="1" hidden="1"/>
    <row r="1554" s="1" customFormat="1" hidden="1"/>
    <row r="1555" s="1" customFormat="1" hidden="1"/>
    <row r="1556" s="1" customFormat="1" hidden="1"/>
    <row r="1557" s="1" customFormat="1" hidden="1"/>
    <row r="1558" s="1" customFormat="1" hidden="1"/>
    <row r="1559" s="1" customFormat="1" hidden="1"/>
    <row r="1560" s="1" customFormat="1" hidden="1"/>
    <row r="1561" s="1" customFormat="1" hidden="1"/>
    <row r="1562" s="1" customFormat="1" hidden="1"/>
    <row r="1563" s="1" customFormat="1" hidden="1"/>
    <row r="1564" s="1" customFormat="1" hidden="1"/>
    <row r="1565" s="1" customFormat="1" hidden="1"/>
    <row r="1566" s="1" customFormat="1" hidden="1"/>
    <row r="1567" s="1" customFormat="1" hidden="1"/>
    <row r="1568" s="1" customFormat="1" hidden="1"/>
    <row r="1569" s="1" customFormat="1" hidden="1"/>
    <row r="1570" s="1" customFormat="1" hidden="1"/>
    <row r="1571" s="1" customFormat="1" hidden="1"/>
    <row r="1572" s="1" customFormat="1" hidden="1"/>
    <row r="1573" s="1" customFormat="1" hidden="1"/>
    <row r="1574" s="1" customFormat="1" hidden="1"/>
    <row r="1575" s="1" customFormat="1" hidden="1"/>
    <row r="1576" s="1" customFormat="1" hidden="1"/>
    <row r="1577" s="1" customFormat="1" hidden="1"/>
    <row r="1578" s="1" customFormat="1" hidden="1"/>
    <row r="1579" s="1" customFormat="1" hidden="1"/>
    <row r="1580" s="1" customFormat="1" hidden="1"/>
    <row r="1581" s="1" customFormat="1" hidden="1"/>
    <row r="1582" s="1" customFormat="1" hidden="1"/>
    <row r="1583" s="1" customFormat="1" hidden="1"/>
    <row r="1584" s="1" customFormat="1" hidden="1"/>
    <row r="1585" s="1" customFormat="1" hidden="1"/>
    <row r="1586" s="1" customFormat="1" hidden="1"/>
    <row r="1587" s="1" customFormat="1" hidden="1"/>
    <row r="1588" s="1" customFormat="1" hidden="1"/>
    <row r="1589" s="1" customFormat="1" hidden="1"/>
    <row r="1590" s="1" customFormat="1" hidden="1"/>
    <row r="1591" s="1" customFormat="1" hidden="1"/>
    <row r="1592" s="1" customFormat="1" hidden="1"/>
    <row r="1593" s="1" customFormat="1" hidden="1"/>
    <row r="1594" s="1" customFormat="1" hidden="1"/>
    <row r="1595" s="1" customFormat="1" hidden="1"/>
    <row r="1596" s="1" customFormat="1" hidden="1"/>
    <row r="1597" s="1" customFormat="1" hidden="1"/>
    <row r="1598" s="1" customFormat="1" hidden="1"/>
    <row r="1599" s="1" customFormat="1" hidden="1"/>
    <row r="1600" s="1" customFormat="1" hidden="1"/>
    <row r="1601" s="1" customFormat="1" hidden="1"/>
    <row r="1602" s="1" customFormat="1" hidden="1"/>
    <row r="1603" s="1" customFormat="1" hidden="1"/>
    <row r="1604" s="1" customFormat="1" hidden="1"/>
    <row r="1605" s="1" customFormat="1" hidden="1"/>
    <row r="1606" s="1" customFormat="1" hidden="1"/>
    <row r="1607" s="1" customFormat="1" hidden="1"/>
    <row r="1608" s="1" customFormat="1" hidden="1"/>
    <row r="1609" s="1" customFormat="1" hidden="1"/>
    <row r="1610" s="1" customFormat="1" hidden="1"/>
    <row r="1611" s="1" customFormat="1" hidden="1"/>
    <row r="1612" s="1" customFormat="1" hidden="1"/>
    <row r="1613" s="1" customFormat="1" hidden="1"/>
    <row r="1614" s="1" customFormat="1" hidden="1"/>
    <row r="1615" s="1" customFormat="1" hidden="1"/>
    <row r="1616" s="1" customFormat="1" hidden="1"/>
    <row r="1617" s="1" customFormat="1" hidden="1"/>
    <row r="1618" s="1" customFormat="1" hidden="1"/>
    <row r="1619" s="1" customFormat="1" hidden="1"/>
    <row r="1620" s="1" customFormat="1" hidden="1"/>
    <row r="1621" s="1" customFormat="1" hidden="1"/>
    <row r="1622" s="1" customFormat="1" hidden="1"/>
    <row r="1623" s="1" customFormat="1" hidden="1"/>
    <row r="1624" s="1" customFormat="1" hidden="1"/>
    <row r="1625" s="1" customFormat="1" hidden="1"/>
    <row r="1626" s="1" customFormat="1" hidden="1"/>
    <row r="1627" s="1" customFormat="1" hidden="1"/>
    <row r="1628" s="1" customFormat="1" hidden="1"/>
    <row r="1629" s="1" customFormat="1" hidden="1"/>
    <row r="1630" s="1" customFormat="1" hidden="1"/>
    <row r="1631" s="1" customFormat="1" hidden="1"/>
    <row r="1632" s="1" customFormat="1" hidden="1"/>
    <row r="1633" s="1" customFormat="1" hidden="1"/>
    <row r="1634" s="1" customFormat="1" hidden="1"/>
    <row r="1635" s="1" customFormat="1" hidden="1"/>
    <row r="1636" s="1" customFormat="1" hidden="1"/>
    <row r="1637" s="1" customFormat="1" hidden="1"/>
    <row r="1638" s="1" customFormat="1" hidden="1"/>
    <row r="1639" s="1" customFormat="1" hidden="1"/>
    <row r="1640" s="1" customFormat="1" hidden="1"/>
    <row r="1641" s="1" customFormat="1" hidden="1"/>
    <row r="1642" s="1" customFormat="1" hidden="1"/>
    <row r="1643" s="1" customFormat="1" hidden="1"/>
    <row r="1644" s="1" customFormat="1" hidden="1"/>
    <row r="1645" s="1" customFormat="1" hidden="1"/>
    <row r="1646" s="1" customFormat="1" hidden="1"/>
    <row r="1647" s="1" customFormat="1" hidden="1"/>
    <row r="1648" s="1" customFormat="1" hidden="1"/>
    <row r="1649" s="1" customFormat="1" hidden="1"/>
    <row r="1650" s="1" customFormat="1" hidden="1"/>
    <row r="1651" s="1" customFormat="1" hidden="1"/>
    <row r="1652" s="1" customFormat="1" hidden="1"/>
    <row r="1653" s="1" customFormat="1" hidden="1"/>
    <row r="1654" s="1" customFormat="1" hidden="1"/>
    <row r="1655" s="1" customFormat="1" hidden="1"/>
    <row r="1656" s="1" customFormat="1" hidden="1"/>
    <row r="1657" s="1" customFormat="1" hidden="1"/>
    <row r="1658" s="1" customFormat="1" hidden="1"/>
    <row r="1659" s="1" customFormat="1" hidden="1"/>
    <row r="1660" s="1" customFormat="1" hidden="1"/>
    <row r="1661" s="1" customFormat="1" hidden="1"/>
    <row r="1662" s="1" customFormat="1" hidden="1"/>
    <row r="1663" s="1" customFormat="1" hidden="1"/>
    <row r="1664" s="1" customFormat="1" hidden="1"/>
    <row r="1665" s="1" customFormat="1" hidden="1"/>
    <row r="1666" s="1" customFormat="1" hidden="1"/>
    <row r="1667" s="1" customFormat="1" hidden="1"/>
    <row r="1668" s="1" customFormat="1" hidden="1"/>
    <row r="1669" s="1" customFormat="1" hidden="1"/>
    <row r="1670" s="1" customFormat="1" hidden="1"/>
    <row r="1671" s="1" customFormat="1" hidden="1"/>
    <row r="1672" s="1" customFormat="1" hidden="1"/>
    <row r="1673" s="1" customFormat="1" hidden="1"/>
    <row r="1674" s="1" customFormat="1" hidden="1"/>
    <row r="1675" s="1" customFormat="1" hidden="1"/>
    <row r="1676" s="1" customFormat="1" hidden="1"/>
    <row r="1677" s="1" customFormat="1" hidden="1"/>
    <row r="1678" s="1" customFormat="1" hidden="1"/>
    <row r="1679" s="1" customFormat="1" hidden="1"/>
    <row r="1680" s="1" customFormat="1" hidden="1"/>
    <row r="1681" s="1" customFormat="1" hidden="1"/>
    <row r="1682" s="1" customFormat="1" hidden="1"/>
    <row r="1683" s="1" customFormat="1" hidden="1"/>
    <row r="1684" s="1" customFormat="1" hidden="1"/>
    <row r="1685" s="1" customFormat="1" hidden="1"/>
    <row r="1686" s="1" customFormat="1" hidden="1"/>
    <row r="1687" s="1" customFormat="1" hidden="1"/>
    <row r="1688" s="1" customFormat="1" hidden="1"/>
    <row r="1689" s="1" customFormat="1" hidden="1"/>
    <row r="1690" s="1" customFormat="1" hidden="1"/>
    <row r="1691" s="1" customFormat="1" hidden="1"/>
    <row r="1692" s="1" customFormat="1" hidden="1"/>
    <row r="1693" s="1" customFormat="1" hidden="1"/>
    <row r="1694" s="1" customFormat="1" hidden="1"/>
    <row r="1695" s="1" customFormat="1" hidden="1"/>
    <row r="1696" s="1" customFormat="1" hidden="1"/>
    <row r="1697" s="1" customFormat="1" hidden="1"/>
    <row r="1698" s="1" customFormat="1" hidden="1"/>
    <row r="1699" s="1" customFormat="1" hidden="1"/>
    <row r="1700" s="1" customFormat="1" hidden="1"/>
    <row r="1701" s="1" customFormat="1" hidden="1"/>
    <row r="1702" s="1" customFormat="1" hidden="1"/>
    <row r="1703" s="1" customFormat="1" hidden="1"/>
    <row r="1704" s="1" customFormat="1" hidden="1"/>
    <row r="1705" s="1" customFormat="1" hidden="1"/>
    <row r="1706" s="1" customFormat="1" hidden="1"/>
    <row r="1707" s="1" customFormat="1" hidden="1"/>
    <row r="1708" s="1" customFormat="1" hidden="1"/>
    <row r="1709" s="1" customFormat="1" hidden="1"/>
    <row r="1710" s="1" customFormat="1" hidden="1"/>
    <row r="1711" s="1" customFormat="1" hidden="1"/>
    <row r="1712" s="1" customFormat="1" hidden="1"/>
    <row r="1713" s="1" customFormat="1" hidden="1"/>
    <row r="1714" s="1" customFormat="1" hidden="1"/>
    <row r="1715" s="1" customFormat="1" hidden="1"/>
    <row r="1716" s="1" customFormat="1" hidden="1"/>
    <row r="1717" s="1" customFormat="1" hidden="1"/>
    <row r="1718" s="1" customFormat="1" hidden="1"/>
    <row r="1719" s="1" customFormat="1" hidden="1"/>
    <row r="1720" s="1" customFormat="1" hidden="1"/>
    <row r="1721" s="1" customFormat="1" hidden="1"/>
    <row r="1722" s="1" customFormat="1" hidden="1"/>
    <row r="1723" s="1" customFormat="1" hidden="1"/>
    <row r="1724" s="1" customFormat="1" hidden="1"/>
    <row r="1725" s="1" customFormat="1" hidden="1"/>
    <row r="1726" s="1" customFormat="1" hidden="1"/>
    <row r="1727" s="1" customFormat="1" hidden="1"/>
    <row r="1728" s="1" customFormat="1" hidden="1"/>
    <row r="1729" s="1" customFormat="1" hidden="1"/>
    <row r="1730" s="1" customFormat="1" hidden="1"/>
    <row r="1731" s="1" customFormat="1" hidden="1"/>
    <row r="1732" s="1" customFormat="1" hidden="1"/>
    <row r="1733" s="1" customFormat="1" hidden="1"/>
    <row r="1734" s="1" customFormat="1" hidden="1"/>
    <row r="1735" s="1" customFormat="1" hidden="1"/>
    <row r="1736" s="1" customFormat="1" hidden="1"/>
    <row r="1737" s="1" customFormat="1" hidden="1"/>
    <row r="1738" s="1" customFormat="1" hidden="1"/>
    <row r="1739" s="1" customFormat="1" hidden="1"/>
    <row r="1740" s="1" customFormat="1" hidden="1"/>
    <row r="1741" s="1" customFormat="1" hidden="1"/>
    <row r="1742" s="1" customFormat="1" hidden="1"/>
    <row r="1743" s="1" customFormat="1" hidden="1"/>
    <row r="1744" s="1" customFormat="1" hidden="1"/>
    <row r="1745" s="1" customFormat="1" hidden="1"/>
    <row r="1746" s="1" customFormat="1" hidden="1"/>
    <row r="1747" s="1" customFormat="1" hidden="1"/>
    <row r="1748" s="1" customFormat="1" hidden="1"/>
    <row r="1749" s="1" customFormat="1" hidden="1"/>
    <row r="1750" s="1" customFormat="1" hidden="1"/>
    <row r="1751" s="1" customFormat="1" hidden="1"/>
    <row r="1752" s="1" customFormat="1" hidden="1"/>
    <row r="1753" s="1" customFormat="1" hidden="1"/>
    <row r="1754" s="1" customFormat="1" hidden="1"/>
    <row r="1755" s="1" customFormat="1" hidden="1"/>
    <row r="1756" s="1" customFormat="1" hidden="1"/>
    <row r="1757" s="1" customFormat="1" hidden="1"/>
    <row r="1758" s="1" customFormat="1" hidden="1"/>
    <row r="1759" s="1" customFormat="1" hidden="1"/>
    <row r="1760" s="1" customFormat="1" hidden="1"/>
    <row r="1761" s="1" customFormat="1" hidden="1"/>
    <row r="1762" s="1" customFormat="1" hidden="1"/>
    <row r="1763" s="1" customFormat="1" hidden="1"/>
    <row r="1764" s="1" customFormat="1" hidden="1"/>
    <row r="1765" s="1" customFormat="1" hidden="1"/>
    <row r="1766" s="1" customFormat="1" hidden="1"/>
    <row r="1767" s="1" customFormat="1" hidden="1"/>
    <row r="1768" s="1" customFormat="1" hidden="1"/>
    <row r="1769" s="1" customFormat="1" hidden="1"/>
    <row r="1770" s="1" customFormat="1" hidden="1"/>
    <row r="1771" s="1" customFormat="1" hidden="1"/>
    <row r="1772" s="1" customFormat="1" hidden="1"/>
    <row r="1773" s="1" customFormat="1" hidden="1"/>
    <row r="1774" s="1" customFormat="1" hidden="1"/>
    <row r="1775" s="1" customFormat="1" hidden="1"/>
    <row r="1776" s="1" customFormat="1" hidden="1"/>
    <row r="1777" s="1" customFormat="1" hidden="1"/>
    <row r="1778" s="1" customFormat="1" hidden="1"/>
    <row r="1779" s="1" customFormat="1" hidden="1"/>
    <row r="1780" s="1" customFormat="1" hidden="1"/>
    <row r="1781" s="1" customFormat="1" hidden="1"/>
    <row r="1782" s="1" customFormat="1" hidden="1"/>
    <row r="1783" s="1" customFormat="1" hidden="1"/>
    <row r="1784" s="1" customFormat="1" hidden="1"/>
    <row r="1785" s="1" customFormat="1" hidden="1"/>
    <row r="1786" s="1" customFormat="1" hidden="1"/>
    <row r="1787" s="1" customFormat="1" hidden="1"/>
    <row r="1788" s="1" customFormat="1" hidden="1"/>
    <row r="1789" s="1" customFormat="1" hidden="1"/>
    <row r="1790" s="1" customFormat="1" hidden="1"/>
    <row r="1791" s="1" customFormat="1" hidden="1"/>
    <row r="1792" s="1" customFormat="1" hidden="1"/>
    <row r="1793" s="1" customFormat="1" hidden="1"/>
    <row r="1794" s="1" customFormat="1" hidden="1"/>
    <row r="1795" s="1" customFormat="1" hidden="1"/>
    <row r="1796" s="1" customFormat="1" hidden="1"/>
    <row r="1797" s="1" customFormat="1" hidden="1"/>
    <row r="1798" s="1" customFormat="1" hidden="1"/>
    <row r="1799" s="1" customFormat="1" hidden="1"/>
    <row r="1800" s="1" customFormat="1" hidden="1"/>
    <row r="1801" s="1" customFormat="1" hidden="1"/>
    <row r="1802" s="1" customFormat="1" hidden="1"/>
    <row r="1803" s="1" customFormat="1" hidden="1"/>
    <row r="1804" s="1" customFormat="1" hidden="1"/>
    <row r="1805" s="1" customFormat="1" hidden="1"/>
    <row r="1806" s="1" customFormat="1" hidden="1"/>
    <row r="1807" s="1" customFormat="1" hidden="1"/>
    <row r="1808" s="1" customFormat="1" hidden="1"/>
    <row r="1809" s="1" customFormat="1" hidden="1"/>
    <row r="1810" s="1" customFormat="1" hidden="1"/>
    <row r="1811" s="1" customFormat="1" hidden="1"/>
    <row r="1812" s="1" customFormat="1" hidden="1"/>
    <row r="1813" s="1" customFormat="1" hidden="1"/>
    <row r="1814" s="1" customFormat="1" hidden="1"/>
    <row r="1815" s="1" customFormat="1" hidden="1"/>
    <row r="1816" s="1" customFormat="1" hidden="1"/>
    <row r="1817" s="1" customFormat="1" hidden="1"/>
    <row r="1818" s="1" customFormat="1" hidden="1"/>
    <row r="1819" s="1" customFormat="1" hidden="1"/>
    <row r="1820" s="1" customFormat="1" hidden="1"/>
    <row r="1821" s="1" customFormat="1" hidden="1"/>
    <row r="1822" s="1" customFormat="1" hidden="1"/>
    <row r="1823" s="1" customFormat="1" hidden="1"/>
    <row r="1824" s="1" customFormat="1" hidden="1"/>
    <row r="1825" s="1" customFormat="1" hidden="1"/>
    <row r="1826" s="1" customFormat="1" hidden="1"/>
    <row r="1827" s="1" customFormat="1" hidden="1"/>
    <row r="1828" s="1" customFormat="1" hidden="1"/>
    <row r="1829" s="1" customFormat="1" hidden="1"/>
    <row r="1830" s="1" customFormat="1" hidden="1"/>
    <row r="1831" s="1" customFormat="1" hidden="1"/>
    <row r="1832" s="1" customFormat="1" hidden="1"/>
    <row r="1833" s="1" customFormat="1" hidden="1"/>
    <row r="1834" s="1" customFormat="1" hidden="1"/>
    <row r="1835" s="1" customFormat="1" hidden="1"/>
    <row r="1836" s="1" customFormat="1" hidden="1"/>
    <row r="1837" s="1" customFormat="1" hidden="1"/>
    <row r="1838" s="1" customFormat="1" hidden="1"/>
    <row r="1839" s="1" customFormat="1" hidden="1"/>
    <row r="1840" s="1" customFormat="1" hidden="1"/>
    <row r="1841" s="1" customFormat="1" hidden="1"/>
    <row r="1842" s="1" customFormat="1" hidden="1"/>
    <row r="1843" s="1" customFormat="1" hidden="1"/>
    <row r="1844" s="1" customFormat="1" hidden="1"/>
    <row r="1845" s="1" customFormat="1" hidden="1"/>
    <row r="1846" s="1" customFormat="1" hidden="1"/>
    <row r="1847" s="1" customFormat="1" hidden="1"/>
    <row r="1848" s="1" customFormat="1" hidden="1"/>
    <row r="1849" s="1" customFormat="1" hidden="1"/>
    <row r="1850" s="1" customFormat="1" hidden="1"/>
    <row r="1851" s="1" customFormat="1" hidden="1"/>
    <row r="1852" s="1" customFormat="1" hidden="1"/>
    <row r="1853" s="1" customFormat="1" hidden="1"/>
    <row r="1854" s="1" customFormat="1" hidden="1"/>
    <row r="1855" s="1" customFormat="1" hidden="1"/>
    <row r="1856" s="1" customFormat="1" hidden="1"/>
    <row r="1857" s="1" customFormat="1" hidden="1"/>
    <row r="1858" s="1" customFormat="1" hidden="1"/>
    <row r="1859" s="1" customFormat="1" hidden="1"/>
    <row r="1860" s="1" customFormat="1" hidden="1"/>
    <row r="1861" s="1" customFormat="1" hidden="1"/>
    <row r="1862" s="1" customFormat="1" hidden="1"/>
    <row r="1863" s="1" customFormat="1" hidden="1"/>
    <row r="1864" s="1" customFormat="1" hidden="1"/>
    <row r="1865" s="1" customFormat="1" hidden="1"/>
    <row r="1866" s="1" customFormat="1" hidden="1"/>
    <row r="1867" s="1" customFormat="1" hidden="1"/>
    <row r="1868" s="1" customFormat="1" hidden="1"/>
    <row r="1869" s="1" customFormat="1" hidden="1"/>
    <row r="1870" s="1" customFormat="1" hidden="1"/>
    <row r="1871" s="1" customFormat="1" hidden="1"/>
    <row r="1872" s="1" customFormat="1" hidden="1"/>
    <row r="1873" s="1" customFormat="1" hidden="1"/>
    <row r="1874" s="1" customFormat="1" hidden="1"/>
    <row r="1875" s="1" customFormat="1" hidden="1"/>
    <row r="1876" s="1" customFormat="1" hidden="1"/>
    <row r="1877" s="1" customFormat="1" hidden="1"/>
    <row r="1878" s="1" customFormat="1" hidden="1"/>
    <row r="1879" s="1" customFormat="1" hidden="1"/>
    <row r="1880" s="1" customFormat="1" hidden="1"/>
    <row r="1881" s="1" customFormat="1" hidden="1"/>
    <row r="1882" s="1" customFormat="1" hidden="1"/>
    <row r="1883" s="1" customFormat="1" hidden="1"/>
    <row r="1884" s="1" customFormat="1" hidden="1"/>
    <row r="1885" s="1" customFormat="1" hidden="1"/>
    <row r="1886" s="1" customFormat="1" hidden="1"/>
    <row r="1887" s="1" customFormat="1" hidden="1"/>
    <row r="1888" s="1" customFormat="1" hidden="1"/>
    <row r="1889" s="1" customFormat="1" hidden="1"/>
    <row r="1890" s="1" customFormat="1" hidden="1"/>
    <row r="1891" s="1" customFormat="1" hidden="1"/>
    <row r="1892" s="1" customFormat="1" hidden="1"/>
    <row r="1893" s="1" customFormat="1" hidden="1"/>
    <row r="1894" s="1" customFormat="1" hidden="1"/>
    <row r="1895" s="1" customFormat="1" hidden="1"/>
    <row r="1896" s="1" customFormat="1" hidden="1"/>
    <row r="1897" s="1" customFormat="1" hidden="1"/>
    <row r="1898" s="1" customFormat="1" hidden="1"/>
    <row r="1899" s="1" customFormat="1" hidden="1"/>
    <row r="1900" s="1" customFormat="1" hidden="1"/>
    <row r="1901" s="1" customFormat="1" hidden="1"/>
    <row r="1902" s="1" customFormat="1" hidden="1"/>
    <row r="1903" s="1" customFormat="1" hidden="1"/>
    <row r="1904" s="1" customFormat="1" hidden="1"/>
    <row r="1905" s="1" customFormat="1" hidden="1"/>
    <row r="1906" s="1" customFormat="1" hidden="1"/>
    <row r="1907" s="1" customFormat="1" hidden="1"/>
    <row r="1908" s="1" customFormat="1" hidden="1"/>
    <row r="1909" s="1" customFormat="1" hidden="1"/>
    <row r="1910" s="1" customFormat="1" hidden="1"/>
    <row r="1911" s="1" customFormat="1" hidden="1"/>
    <row r="1912" s="1" customFormat="1" hidden="1"/>
    <row r="1913" s="1" customFormat="1" hidden="1"/>
    <row r="1914" s="1" customFormat="1" hidden="1"/>
    <row r="1915" s="1" customFormat="1" hidden="1"/>
    <row r="1916" s="1" customFormat="1" hidden="1"/>
    <row r="1917" s="1" customFormat="1" hidden="1"/>
    <row r="1918" s="1" customFormat="1" hidden="1"/>
    <row r="1919" s="1" customFormat="1" hidden="1"/>
    <row r="1920" s="1" customFormat="1" hidden="1"/>
    <row r="1921" s="1" customFormat="1" hidden="1"/>
    <row r="1922" s="1" customFormat="1" hidden="1"/>
    <row r="1923" s="1" customFormat="1" hidden="1"/>
    <row r="1924" s="1" customFormat="1" hidden="1"/>
    <row r="1925" s="1" customFormat="1" hidden="1"/>
    <row r="1926" s="1" customFormat="1" hidden="1"/>
    <row r="1927" s="1" customFormat="1" hidden="1"/>
    <row r="1928" s="1" customFormat="1" hidden="1"/>
    <row r="1929" s="1" customFormat="1" hidden="1"/>
    <row r="1930" s="1" customFormat="1" hidden="1"/>
    <row r="1931" s="1" customFormat="1" hidden="1"/>
    <row r="1932" s="1" customFormat="1" hidden="1"/>
    <row r="1933" s="1" customFormat="1" hidden="1"/>
    <row r="1934" s="1" customFormat="1" hidden="1"/>
    <row r="1935" s="1" customFormat="1" hidden="1"/>
    <row r="1936" s="1" customFormat="1" hidden="1"/>
    <row r="1937" spans="18:34" hidden="1">
      <c r="R1937" s="1"/>
      <c r="AH1937" s="1"/>
    </row>
    <row r="1938" spans="18:34" hidden="1">
      <c r="R1938" s="1"/>
      <c r="AH1938" s="1"/>
    </row>
    <row r="1939" spans="18:34" hidden="1">
      <c r="R1939" s="1"/>
      <c r="AH1939" s="1"/>
    </row>
    <row r="1940" spans="18:34" hidden="1">
      <c r="R1940" s="1"/>
      <c r="AH1940" s="1"/>
    </row>
    <row r="1941" spans="18:34" hidden="1">
      <c r="R1941" s="1"/>
      <c r="AH1941" s="1"/>
    </row>
    <row r="1942" spans="18:34" hidden="1">
      <c r="R1942" s="1"/>
      <c r="AH1942" s="1"/>
    </row>
    <row r="1943" spans="18:34" hidden="1">
      <c r="R1943" s="1"/>
      <c r="AH1943" s="1"/>
    </row>
    <row r="1944" spans="18:34" hidden="1">
      <c r="R1944" s="1"/>
      <c r="AH1944" s="1"/>
    </row>
    <row r="1945" spans="18:34" hidden="1">
      <c r="R1945" s="1"/>
      <c r="AH1945" s="1"/>
    </row>
    <row r="1946" spans="18:34" hidden="1">
      <c r="R1946" s="1"/>
      <c r="AH1946" s="1"/>
    </row>
    <row r="1947" spans="18:34" hidden="1">
      <c r="R1947" s="1"/>
      <c r="AH1947" s="1"/>
    </row>
    <row r="1948" spans="18:34" hidden="1">
      <c r="R1948" s="1"/>
      <c r="AH1948" s="1"/>
    </row>
    <row r="1949" spans="18:34" hidden="1">
      <c r="R1949" s="1"/>
      <c r="AH1949" s="1"/>
    </row>
    <row r="1950" spans="18:34" hidden="1">
      <c r="R1950" s="1"/>
      <c r="AH1950" s="1"/>
    </row>
    <row r="1951" spans="18:34" hidden="1"/>
    <row r="1952" spans="18:34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</sheetData>
  <autoFilter ref="A1:BD2113" xr:uid="{0C1FA439-25D4-4E22-B03C-E368AEFEA30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9" showButton="0"/>
    <filterColumn colId="40" showButton="0"/>
    <filterColumn colId="46">
      <customFilters>
        <customFilter operator="notEqual" val=" "/>
      </customFilters>
    </filterColumn>
    <filterColumn colId="48" showButton="0"/>
    <filterColumn colId="49" showButton="0"/>
  </autoFilter>
  <mergeCells count="4">
    <mergeCell ref="D1:R1"/>
    <mergeCell ref="T1:AH1"/>
    <mergeCell ref="AN1:AP1"/>
    <mergeCell ref="AW1:AY1"/>
  </mergeCells>
  <conditionalFormatting sqref="AN3:AV11">
    <cfRule type="cellIs" dxfId="63" priority="2" stopIfTrue="1" operator="lessThan">
      <formula>-0.03</formula>
    </cfRule>
  </conditionalFormatting>
  <conditionalFormatting sqref="AN3:AV14">
    <cfRule type="cellIs" dxfId="62" priority="1" operator="greaterThan">
      <formula>0.03</formula>
    </cfRule>
  </conditionalFormatting>
  <conditionalFormatting sqref="AN12:AV14">
    <cfRule type="cellIs" dxfId="61" priority="56" stopIfTrue="1" operator="lessThan">
      <formula>-0.03</formula>
    </cfRule>
  </conditionalFormatting>
  <conditionalFormatting sqref="AW6:AX7">
    <cfRule type="cellIs" dxfId="60" priority="15" operator="greaterThan">
      <formula>0.03</formula>
    </cfRule>
    <cfRule type="cellIs" dxfId="59" priority="16" stopIfTrue="1" operator="lessThan">
      <formula>-0.03</formula>
    </cfRule>
  </conditionalFormatting>
  <conditionalFormatting sqref="AW10:AX10">
    <cfRule type="cellIs" dxfId="58" priority="5" operator="greaterThan">
      <formula>0.03</formula>
    </cfRule>
    <cfRule type="cellIs" dxfId="57" priority="6" stopIfTrue="1" operator="lessThan">
      <formula>-0.03</formula>
    </cfRule>
  </conditionalFormatting>
  <conditionalFormatting sqref="AW14:AX14">
    <cfRule type="cellIs" dxfId="56" priority="97" operator="greaterThan">
      <formula>0.03</formula>
    </cfRule>
    <cfRule type="cellIs" dxfId="55" priority="98" stopIfTrue="1" operator="lessThan">
      <formula>-0.03</formula>
    </cfRule>
  </conditionalFormatting>
  <conditionalFormatting sqref="AW3:AY3">
    <cfRule type="cellIs" dxfId="54" priority="21" operator="greaterThan">
      <formula>0.03</formula>
    </cfRule>
    <cfRule type="cellIs" dxfId="53" priority="22" stopIfTrue="1" operator="lessThan">
      <formula>-0.03</formula>
    </cfRule>
  </conditionalFormatting>
  <conditionalFormatting sqref="AW11:AY11">
    <cfRule type="cellIs" dxfId="52" priority="7" operator="greaterThan">
      <formula>0.03</formula>
    </cfRule>
    <cfRule type="cellIs" dxfId="51" priority="8" stopIfTrue="1" operator="lessThan">
      <formula>-0.03</formula>
    </cfRule>
  </conditionalFormatting>
  <conditionalFormatting sqref="AY7">
    <cfRule type="cellIs" dxfId="50" priority="13" operator="greaterThan">
      <formula>0.03</formula>
    </cfRule>
    <cfRule type="cellIs" dxfId="49" priority="14" stopIfTrue="1" operator="lessThan">
      <formula>-0.03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B26F-B3B2-4FBE-B157-7B90B73145E5}">
  <sheetPr filterMode="1"/>
  <dimension ref="A1:AZ2061"/>
  <sheetViews>
    <sheetView workbookViewId="0">
      <selection activeCell="B3" sqref="B3:B19"/>
    </sheetView>
  </sheetViews>
  <sheetFormatPr defaultColWidth="12.28515625" defaultRowHeight="12"/>
  <cols>
    <col min="1" max="1" width="19.85546875" style="1" customWidth="1"/>
    <col min="2" max="2" width="23.85546875" style="1" customWidth="1"/>
    <col min="3" max="3" width="8.85546875" style="1" hidden="1" customWidth="1"/>
    <col min="4" max="4" width="11.140625" style="1" hidden="1" customWidth="1"/>
    <col min="5" max="7" width="7.7109375" style="1" hidden="1" customWidth="1"/>
    <col min="8" max="8" width="10.42578125" style="1" hidden="1" customWidth="1"/>
    <col min="9" max="16" width="10" style="1" hidden="1" customWidth="1"/>
    <col min="17" max="17" width="13.5703125" style="1" hidden="1" customWidth="1"/>
    <col min="18" max="18" width="13.5703125" style="117" hidden="1" customWidth="1"/>
    <col min="19" max="19" width="3.140625" style="1" hidden="1" customWidth="1"/>
    <col min="20" max="20" width="11.140625" style="1" hidden="1" customWidth="1"/>
    <col min="21" max="23" width="7.7109375" style="1" hidden="1" customWidth="1"/>
    <col min="24" max="24" width="10.42578125" style="1" hidden="1" customWidth="1"/>
    <col min="25" max="32" width="10" style="1" hidden="1" customWidth="1"/>
    <col min="33" max="33" width="13.5703125" style="1" hidden="1" customWidth="1"/>
    <col min="34" max="34" width="13.5703125" style="117" hidden="1" customWidth="1"/>
    <col min="35" max="36" width="6.42578125" style="1" hidden="1" customWidth="1"/>
    <col min="37" max="37" width="11.28515625" style="1" hidden="1" customWidth="1"/>
    <col min="38" max="38" width="12.42578125" style="1" hidden="1" customWidth="1"/>
    <col min="39" max="39" width="3.140625" style="1" hidden="1" customWidth="1"/>
    <col min="40" max="51" width="10" style="1" customWidth="1"/>
    <col min="52" max="52" width="9.5703125" style="1" customWidth="1"/>
    <col min="53" max="16384" width="12.28515625" style="1"/>
  </cols>
  <sheetData>
    <row r="1" spans="1:52" ht="12.75" customHeight="1" thickBot="1">
      <c r="A1" s="1" t="s">
        <v>28</v>
      </c>
      <c r="B1" s="1" t="s">
        <v>29</v>
      </c>
      <c r="D1" s="150" t="s">
        <v>30</v>
      </c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2"/>
      <c r="T1" s="150" t="s">
        <v>61</v>
      </c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2"/>
      <c r="AI1" s="3"/>
      <c r="AJ1" s="3"/>
      <c r="AK1" s="3"/>
      <c r="AL1" s="80"/>
      <c r="AM1" s="4"/>
      <c r="AN1" s="150" t="s">
        <v>1</v>
      </c>
      <c r="AO1" s="151"/>
      <c r="AP1" s="152"/>
      <c r="AQ1" s="79"/>
      <c r="AR1" s="79"/>
      <c r="AS1" s="79"/>
      <c r="AT1" s="79"/>
      <c r="AU1" s="79"/>
      <c r="AV1" s="79"/>
      <c r="AW1" s="150" t="s">
        <v>32</v>
      </c>
      <c r="AX1" s="151"/>
      <c r="AY1" s="152"/>
    </row>
    <row r="2" spans="1:52" ht="12.75" customHeight="1" thickBot="1">
      <c r="A2" s="45"/>
      <c r="B2" s="45"/>
      <c r="C2" s="81"/>
      <c r="D2" s="16" t="s">
        <v>4</v>
      </c>
      <c r="E2" s="17" t="s">
        <v>33</v>
      </c>
      <c r="F2" s="17" t="s">
        <v>34</v>
      </c>
      <c r="G2" s="17" t="s">
        <v>35</v>
      </c>
      <c r="H2" s="17" t="s">
        <v>13</v>
      </c>
      <c r="I2" s="17" t="s">
        <v>14</v>
      </c>
      <c r="J2" s="17" t="s">
        <v>5</v>
      </c>
      <c r="K2" s="17" t="s">
        <v>36</v>
      </c>
      <c r="L2" s="17" t="s">
        <v>37</v>
      </c>
      <c r="M2" s="17" t="s">
        <v>38</v>
      </c>
      <c r="N2" s="17" t="s">
        <v>39</v>
      </c>
      <c r="O2" s="17" t="s">
        <v>40</v>
      </c>
      <c r="P2" s="17" t="s">
        <v>15</v>
      </c>
      <c r="Q2" s="17" t="s">
        <v>41</v>
      </c>
      <c r="R2" s="12" t="s">
        <v>42</v>
      </c>
      <c r="S2" s="82"/>
      <c r="T2" s="16" t="s">
        <v>4</v>
      </c>
      <c r="U2" s="17" t="s">
        <v>33</v>
      </c>
      <c r="V2" s="17" t="s">
        <v>34</v>
      </c>
      <c r="W2" s="17" t="s">
        <v>35</v>
      </c>
      <c r="X2" s="17" t="s">
        <v>13</v>
      </c>
      <c r="Y2" s="17" t="s">
        <v>14</v>
      </c>
      <c r="Z2" s="17" t="s">
        <v>5</v>
      </c>
      <c r="AA2" s="17" t="s">
        <v>36</v>
      </c>
      <c r="AB2" s="17" t="s">
        <v>37</v>
      </c>
      <c r="AC2" s="17" t="s">
        <v>38</v>
      </c>
      <c r="AD2" s="17" t="s">
        <v>39</v>
      </c>
      <c r="AE2" s="17" t="s">
        <v>40</v>
      </c>
      <c r="AF2" s="17" t="s">
        <v>15</v>
      </c>
      <c r="AG2" s="17" t="s">
        <v>41</v>
      </c>
      <c r="AH2" s="12" t="s">
        <v>42</v>
      </c>
      <c r="AI2" s="83" t="s">
        <v>43</v>
      </c>
      <c r="AJ2" s="84" t="s">
        <v>44</v>
      </c>
      <c r="AK2" s="84" t="s">
        <v>45</v>
      </c>
      <c r="AL2" s="85" t="s">
        <v>46</v>
      </c>
      <c r="AM2" s="85"/>
      <c r="AN2" s="16" t="s">
        <v>47</v>
      </c>
      <c r="AO2" s="17" t="s">
        <v>48</v>
      </c>
      <c r="AP2" s="12" t="s">
        <v>49</v>
      </c>
      <c r="AQ2" s="17" t="s">
        <v>5</v>
      </c>
      <c r="AR2" s="17" t="s">
        <v>36</v>
      </c>
      <c r="AS2" s="17" t="s">
        <v>37</v>
      </c>
      <c r="AT2" s="17" t="s">
        <v>38</v>
      </c>
      <c r="AU2" s="12" t="s">
        <v>39</v>
      </c>
      <c r="AV2" s="17" t="s">
        <v>40</v>
      </c>
      <c r="AW2" s="16" t="s">
        <v>50</v>
      </c>
      <c r="AX2" s="17" t="s">
        <v>51</v>
      </c>
      <c r="AY2" s="12" t="s">
        <v>52</v>
      </c>
      <c r="AZ2" s="1" t="s">
        <v>53</v>
      </c>
    </row>
    <row r="3" spans="1:52" ht="12.75" customHeight="1" thickBot="1">
      <c r="A3" s="35" t="s">
        <v>54</v>
      </c>
      <c r="B3" s="86" t="s">
        <v>55</v>
      </c>
      <c r="C3" s="20"/>
      <c r="D3" s="87">
        <v>1198.3848</v>
      </c>
      <c r="E3" s="88">
        <v>40.043599999999998</v>
      </c>
      <c r="F3" s="88">
        <v>45.473300000000002</v>
      </c>
      <c r="G3" s="89">
        <v>51.890999999999998</v>
      </c>
      <c r="H3" s="90">
        <v>74478.182000000001</v>
      </c>
      <c r="I3" s="90">
        <v>71.638000000000005</v>
      </c>
      <c r="J3" s="90">
        <v>34.756900000000002</v>
      </c>
      <c r="K3" s="90">
        <v>37.734900000000003</v>
      </c>
      <c r="L3" s="90">
        <v>42.499400000000001</v>
      </c>
      <c r="M3" s="90">
        <v>47.868400000000001</v>
      </c>
      <c r="N3" s="90">
        <v>54.369100000000003</v>
      </c>
      <c r="O3" s="90"/>
      <c r="P3" s="90">
        <f t="shared" ref="P3:P14" si="0">H3/3600</f>
        <v>20.68838388888889</v>
      </c>
      <c r="Q3" s="90"/>
      <c r="R3" s="91"/>
      <c r="S3" s="29"/>
      <c r="T3" s="87">
        <v>1194.0024000000001</v>
      </c>
      <c r="U3" s="88">
        <v>39.849400000000003</v>
      </c>
      <c r="V3" s="88">
        <v>45.382899999999999</v>
      </c>
      <c r="W3" s="89">
        <v>51.699300000000001</v>
      </c>
      <c r="X3" s="92">
        <v>21823.585999999999</v>
      </c>
      <c r="Y3" s="92">
        <v>76.728999999999999</v>
      </c>
      <c r="Z3" s="90">
        <v>34.676499999999997</v>
      </c>
      <c r="AA3" s="90">
        <v>37.640599999999999</v>
      </c>
      <c r="AB3" s="90">
        <v>42.309899999999999</v>
      </c>
      <c r="AC3" s="90">
        <v>47.774000000000001</v>
      </c>
      <c r="AD3" s="90">
        <v>54.177300000000002</v>
      </c>
      <c r="AE3" s="90"/>
      <c r="AF3" s="92">
        <f t="shared" ref="AF3:AF14" si="1">X3/3600</f>
        <v>6.0621072222222221</v>
      </c>
      <c r="AG3" s="93"/>
      <c r="AH3" s="94"/>
      <c r="AI3" s="55">
        <f t="shared" ref="AI3:AJ14" si="2">X3/H3</f>
        <v>0.29301985378751588</v>
      </c>
      <c r="AJ3" s="92">
        <f t="shared" si="2"/>
        <v>1.0710656355565482</v>
      </c>
      <c r="AK3" s="92" t="e">
        <f t="shared" ref="AK3:AL18" si="3">AG3/Q3</f>
        <v>#DIV/0!</v>
      </c>
      <c r="AL3" s="26" t="e">
        <f t="shared" si="3"/>
        <v>#DIV/0!</v>
      </c>
      <c r="AM3" s="32"/>
      <c r="AN3" s="118">
        <v>0.19999100238009615</v>
      </c>
      <c r="AO3" s="119">
        <v>0.31388711795405833</v>
      </c>
      <c r="AP3" s="120">
        <v>0.51437811567712188</v>
      </c>
      <c r="AQ3" s="58">
        <v>0.32614600401087812</v>
      </c>
      <c r="AR3" s="128">
        <v>0.20604750003297667</v>
      </c>
      <c r="AS3" s="128">
        <v>0.20251791965206789</v>
      </c>
      <c r="AT3" s="59">
        <v>0.33056668116402466</v>
      </c>
      <c r="AU3" s="62">
        <v>0.52074158907282464</v>
      </c>
      <c r="AV3" s="121"/>
      <c r="AW3" s="73">
        <v>0.19868415267926065</v>
      </c>
      <c r="AX3" s="74">
        <v>0.31503808195285954</v>
      </c>
      <c r="AY3" s="77">
        <v>0.50544757856435507</v>
      </c>
      <c r="AZ3" s="42">
        <f>(10*AN3+AO3+AP3)/12</f>
        <v>0.23568127145267848</v>
      </c>
    </row>
    <row r="4" spans="1:52" ht="12.75" hidden="1" customHeight="1">
      <c r="A4" s="35" t="s">
        <v>54</v>
      </c>
      <c r="B4" s="35"/>
      <c r="C4" s="35"/>
      <c r="D4" s="95">
        <v>599.94479999999999</v>
      </c>
      <c r="E4" s="96">
        <v>39.084400000000002</v>
      </c>
      <c r="F4" s="96">
        <v>45.284700000000001</v>
      </c>
      <c r="G4" s="97">
        <v>51.626100000000001</v>
      </c>
      <c r="H4" s="98">
        <v>47897.864000000001</v>
      </c>
      <c r="I4" s="98">
        <v>65.320999999999998</v>
      </c>
      <c r="J4" s="98">
        <v>34.554200000000002</v>
      </c>
      <c r="K4" s="98">
        <v>37.299799999999998</v>
      </c>
      <c r="L4" s="98">
        <v>41.576000000000001</v>
      </c>
      <c r="M4" s="98">
        <v>47.680199999999999</v>
      </c>
      <c r="N4" s="98">
        <v>54.1066</v>
      </c>
      <c r="O4" s="98"/>
      <c r="P4" s="98">
        <f t="shared" si="0"/>
        <v>13.304962222222223</v>
      </c>
      <c r="Q4" s="98"/>
      <c r="R4" s="99"/>
      <c r="S4" s="29"/>
      <c r="T4" s="100">
        <v>599.30160000000001</v>
      </c>
      <c r="U4" s="101">
        <v>38.809600000000003</v>
      </c>
      <c r="V4" s="101">
        <v>45.200400000000002</v>
      </c>
      <c r="W4" s="102">
        <v>51.403599999999997</v>
      </c>
      <c r="X4" s="103">
        <v>17544.964</v>
      </c>
      <c r="Y4" s="103">
        <v>72.569999999999993</v>
      </c>
      <c r="Z4" s="98">
        <v>34.459499999999998</v>
      </c>
      <c r="AA4" s="98">
        <v>37.170099999999998</v>
      </c>
      <c r="AB4" s="98">
        <v>41.304200000000002</v>
      </c>
      <c r="AC4" s="98">
        <v>47.590200000000003</v>
      </c>
      <c r="AD4" s="98">
        <v>53.880299999999998</v>
      </c>
      <c r="AE4" s="98"/>
      <c r="AF4" s="103">
        <f t="shared" si="1"/>
        <v>4.8736011111111113</v>
      </c>
      <c r="AG4" s="104"/>
      <c r="AH4" s="105"/>
      <c r="AI4" s="27">
        <f t="shared" si="2"/>
        <v>0.3662995076356641</v>
      </c>
      <c r="AJ4" s="103">
        <f t="shared" si="2"/>
        <v>1.11097503100075</v>
      </c>
      <c r="AK4" s="103" t="e">
        <f t="shared" si="3"/>
        <v>#DIV/0!</v>
      </c>
      <c r="AL4" s="28" t="e">
        <f t="shared" si="3"/>
        <v>#DIV/0!</v>
      </c>
      <c r="AM4" s="32"/>
      <c r="AN4" s="122"/>
      <c r="AO4" s="123"/>
      <c r="AP4" s="124"/>
      <c r="AQ4" s="64"/>
      <c r="AR4" s="64"/>
      <c r="AS4" s="64"/>
      <c r="AT4" s="64"/>
      <c r="AU4" s="67"/>
      <c r="AV4" s="123"/>
      <c r="AW4" s="63"/>
      <c r="AX4" s="64"/>
      <c r="AY4" s="67"/>
    </row>
    <row r="5" spans="1:52" ht="12.75" hidden="1" customHeight="1">
      <c r="A5" s="35" t="s">
        <v>54</v>
      </c>
      <c r="B5" s="35"/>
      <c r="C5" s="35"/>
      <c r="D5" s="100">
        <v>299.46640000000002</v>
      </c>
      <c r="E5" s="101">
        <v>37.8566</v>
      </c>
      <c r="F5" s="101">
        <v>45.048999999999999</v>
      </c>
      <c r="G5" s="102">
        <v>51.253100000000003</v>
      </c>
      <c r="H5" s="98">
        <v>31770.663</v>
      </c>
      <c r="I5" s="98">
        <v>62.09</v>
      </c>
      <c r="J5" s="98">
        <v>34.290300000000002</v>
      </c>
      <c r="K5" s="98">
        <v>36.755800000000001</v>
      </c>
      <c r="L5" s="98">
        <v>40.378700000000002</v>
      </c>
      <c r="M5" s="98">
        <v>47.4373</v>
      </c>
      <c r="N5" s="98">
        <v>53.730400000000003</v>
      </c>
      <c r="O5" s="98"/>
      <c r="P5" s="98">
        <f t="shared" si="0"/>
        <v>8.8251841666666664</v>
      </c>
      <c r="Q5" s="98"/>
      <c r="R5" s="99"/>
      <c r="S5" s="29"/>
      <c r="T5" s="100">
        <v>299.61279999999999</v>
      </c>
      <c r="U5" s="101">
        <v>37.473199999999999</v>
      </c>
      <c r="V5" s="101">
        <v>44.966500000000003</v>
      </c>
      <c r="W5" s="102">
        <v>51.027099999999997</v>
      </c>
      <c r="X5" s="103">
        <v>14757.388999999999</v>
      </c>
      <c r="Y5" s="103">
        <v>67.608000000000004</v>
      </c>
      <c r="Z5" s="98">
        <v>34.164299999999997</v>
      </c>
      <c r="AA5" s="98">
        <v>36.585999999999999</v>
      </c>
      <c r="AB5" s="98">
        <v>39.9998</v>
      </c>
      <c r="AC5" s="98">
        <v>47.346200000000003</v>
      </c>
      <c r="AD5" s="98">
        <v>53.495100000000001</v>
      </c>
      <c r="AE5" s="98"/>
      <c r="AF5" s="103">
        <f t="shared" si="1"/>
        <v>4.0992747222222219</v>
      </c>
      <c r="AG5" s="104"/>
      <c r="AH5" s="105"/>
      <c r="AI5" s="27">
        <f t="shared" si="2"/>
        <v>0.46449735720025731</v>
      </c>
      <c r="AJ5" s="103">
        <f t="shared" si="2"/>
        <v>1.0888709937187953</v>
      </c>
      <c r="AK5" s="103" t="e">
        <f t="shared" si="3"/>
        <v>#DIV/0!</v>
      </c>
      <c r="AL5" s="28" t="e">
        <f t="shared" si="3"/>
        <v>#DIV/0!</v>
      </c>
      <c r="AM5" s="32"/>
      <c r="AN5" s="122"/>
      <c r="AO5" s="123"/>
      <c r="AP5" s="124"/>
      <c r="AQ5" s="64"/>
      <c r="AR5" s="64"/>
      <c r="AS5" s="64"/>
      <c r="AT5" s="64"/>
      <c r="AU5" s="67"/>
      <c r="AV5" s="123"/>
      <c r="AW5" s="63"/>
      <c r="AX5" s="64"/>
      <c r="AY5" s="67"/>
    </row>
    <row r="6" spans="1:52" ht="12.75" hidden="1" customHeight="1" thickBot="1">
      <c r="A6" s="35" t="s">
        <v>54</v>
      </c>
      <c r="B6" s="45"/>
      <c r="C6" s="45"/>
      <c r="D6" s="106">
        <v>149.4776</v>
      </c>
      <c r="E6" s="107">
        <v>36.325699999999998</v>
      </c>
      <c r="F6" s="107">
        <v>44.826000000000001</v>
      </c>
      <c r="G6" s="108">
        <v>50.798200000000001</v>
      </c>
      <c r="H6" s="98">
        <v>18456.657999999999</v>
      </c>
      <c r="I6" s="98">
        <v>57.680999999999997</v>
      </c>
      <c r="J6" s="98">
        <v>33.958399999999997</v>
      </c>
      <c r="K6" s="98">
        <v>36.085599999999999</v>
      </c>
      <c r="L6" s="98">
        <v>38.860900000000001</v>
      </c>
      <c r="M6" s="98">
        <v>47.204900000000002</v>
      </c>
      <c r="N6" s="98">
        <v>53.259900000000002</v>
      </c>
      <c r="O6" s="98"/>
      <c r="P6" s="109">
        <f t="shared" si="0"/>
        <v>5.1268494444444439</v>
      </c>
      <c r="Q6" s="98"/>
      <c r="R6" s="99"/>
      <c r="S6" s="29"/>
      <c r="T6" s="106">
        <v>149.71039999999999</v>
      </c>
      <c r="U6" s="107">
        <v>35.692799999999998</v>
      </c>
      <c r="V6" s="107">
        <v>44.647799999999997</v>
      </c>
      <c r="W6" s="108">
        <v>50.412700000000001</v>
      </c>
      <c r="X6" s="110">
        <v>14118.919</v>
      </c>
      <c r="Y6" s="110">
        <v>63.941000000000003</v>
      </c>
      <c r="Z6" s="98">
        <v>33.753799999999998</v>
      </c>
      <c r="AA6" s="98">
        <v>35.803600000000003</v>
      </c>
      <c r="AB6" s="98">
        <v>38.221699999999998</v>
      </c>
      <c r="AC6" s="98">
        <v>47.023800000000001</v>
      </c>
      <c r="AD6" s="98">
        <v>52.867199999999997</v>
      </c>
      <c r="AE6" s="98"/>
      <c r="AF6" s="110">
        <f t="shared" si="1"/>
        <v>3.9219219444444442</v>
      </c>
      <c r="AG6" s="104"/>
      <c r="AH6" s="105"/>
      <c r="AI6" s="56">
        <f t="shared" si="2"/>
        <v>0.76497700721333195</v>
      </c>
      <c r="AJ6" s="110">
        <f t="shared" si="2"/>
        <v>1.1085279381425428</v>
      </c>
      <c r="AK6" s="110" t="e">
        <f t="shared" si="3"/>
        <v>#DIV/0!</v>
      </c>
      <c r="AL6" s="51" t="e">
        <f t="shared" si="3"/>
        <v>#DIV/0!</v>
      </c>
      <c r="AM6" s="32"/>
      <c r="AN6" s="125"/>
      <c r="AO6" s="126"/>
      <c r="AP6" s="127"/>
      <c r="AQ6" s="69"/>
      <c r="AR6" s="69"/>
      <c r="AS6" s="69"/>
      <c r="AT6" s="69"/>
      <c r="AU6" s="72"/>
      <c r="AV6" s="126"/>
      <c r="AW6" s="68"/>
      <c r="AX6" s="69"/>
      <c r="AY6" s="72"/>
    </row>
    <row r="7" spans="1:52" ht="12.75" customHeight="1" thickBot="1">
      <c r="A7" s="35" t="s">
        <v>54</v>
      </c>
      <c r="B7" s="86" t="s">
        <v>56</v>
      </c>
      <c r="C7" s="20"/>
      <c r="D7" s="87">
        <v>4998.2776000000003</v>
      </c>
      <c r="E7" s="88">
        <v>40.071300000000001</v>
      </c>
      <c r="F7" s="88">
        <v>46.5627</v>
      </c>
      <c r="G7" s="89">
        <v>51.0824</v>
      </c>
      <c r="H7" s="90">
        <v>150707.23499999999</v>
      </c>
      <c r="I7" s="90">
        <v>76.337999999999994</v>
      </c>
      <c r="J7" s="90">
        <v>35.296900000000001</v>
      </c>
      <c r="K7" s="90">
        <v>38.610300000000002</v>
      </c>
      <c r="L7" s="90">
        <v>42.258699999999997</v>
      </c>
      <c r="M7" s="90">
        <v>49.096400000000003</v>
      </c>
      <c r="N7" s="90">
        <v>53.529800000000002</v>
      </c>
      <c r="O7" s="90"/>
      <c r="P7" s="90">
        <f t="shared" si="0"/>
        <v>41.863120833333326</v>
      </c>
      <c r="Q7" s="90"/>
      <c r="R7" s="91"/>
      <c r="S7" s="29"/>
      <c r="T7" s="87">
        <v>4995.62</v>
      </c>
      <c r="U7" s="88">
        <v>39.805199999999999</v>
      </c>
      <c r="V7" s="88">
        <v>46.502699999999997</v>
      </c>
      <c r="W7" s="89">
        <v>51.0047</v>
      </c>
      <c r="X7" s="92">
        <v>25727.460999999999</v>
      </c>
      <c r="Y7" s="92">
        <v>77.19</v>
      </c>
      <c r="Z7" s="90">
        <v>35.228099999999998</v>
      </c>
      <c r="AA7" s="90">
        <v>38.468600000000002</v>
      </c>
      <c r="AB7" s="90">
        <v>41.977400000000003</v>
      </c>
      <c r="AC7" s="90">
        <v>49.024299999999997</v>
      </c>
      <c r="AD7" s="90">
        <v>53.437399999999997</v>
      </c>
      <c r="AE7" s="90"/>
      <c r="AF7" s="92">
        <f t="shared" si="1"/>
        <v>7.1465169444444445</v>
      </c>
      <c r="AG7" s="93"/>
      <c r="AH7" s="94"/>
      <c r="AI7" s="55">
        <f t="shared" si="2"/>
        <v>0.17071151892608211</v>
      </c>
      <c r="AJ7" s="92">
        <f t="shared" si="2"/>
        <v>1.0111608897272657</v>
      </c>
      <c r="AK7" s="92" t="e">
        <f t="shared" si="3"/>
        <v>#DIV/0!</v>
      </c>
      <c r="AL7" s="26" t="e">
        <f t="shared" si="3"/>
        <v>#DIV/0!</v>
      </c>
      <c r="AM7" s="32"/>
      <c r="AN7" s="118">
        <v>0.14244541642040676</v>
      </c>
      <c r="AO7" s="119">
        <v>0.31819911537373202</v>
      </c>
      <c r="AP7" s="120">
        <v>0.56860660271383279</v>
      </c>
      <c r="AQ7" s="58">
        <v>0.25474575446177061</v>
      </c>
      <c r="AR7" s="128">
        <v>0.19868210145216403</v>
      </c>
      <c r="AS7" s="128">
        <v>0.14189553150052259</v>
      </c>
      <c r="AT7" s="59">
        <v>0.33602448770118509</v>
      </c>
      <c r="AU7" s="62">
        <v>0.56502271157968531</v>
      </c>
      <c r="AV7" s="119"/>
      <c r="AW7" s="58">
        <v>0.14077197478460635</v>
      </c>
      <c r="AX7" s="59">
        <v>0.30033135428550661</v>
      </c>
      <c r="AY7" s="62">
        <v>0.56325003016892206</v>
      </c>
      <c r="AZ7" s="42">
        <f>(10*AN7+AO7+AP7)/12</f>
        <v>0.19260499019096936</v>
      </c>
    </row>
    <row r="8" spans="1:52" ht="12.75" hidden="1" customHeight="1">
      <c r="A8" s="35" t="s">
        <v>54</v>
      </c>
      <c r="B8" s="35"/>
      <c r="C8" s="35"/>
      <c r="D8" s="95">
        <v>1993.9639999999999</v>
      </c>
      <c r="E8" s="96">
        <v>37.842799999999997</v>
      </c>
      <c r="F8" s="96">
        <v>46.360399999999998</v>
      </c>
      <c r="G8" s="97">
        <v>50.930399999999999</v>
      </c>
      <c r="H8" s="98">
        <v>72385.341</v>
      </c>
      <c r="I8" s="98">
        <v>65.361000000000004</v>
      </c>
      <c r="J8" s="98">
        <v>34.950800000000001</v>
      </c>
      <c r="K8" s="98">
        <v>37.569699999999997</v>
      </c>
      <c r="L8" s="98">
        <v>39.933399999999999</v>
      </c>
      <c r="M8" s="98">
        <v>48.860599999999998</v>
      </c>
      <c r="N8" s="98">
        <v>53.352600000000002</v>
      </c>
      <c r="O8" s="98"/>
      <c r="P8" s="98">
        <f t="shared" si="0"/>
        <v>20.107039166666667</v>
      </c>
      <c r="Q8" s="98"/>
      <c r="R8" s="99"/>
      <c r="S8" s="29"/>
      <c r="T8" s="100">
        <v>1997.8712</v>
      </c>
      <c r="U8" s="101">
        <v>37.6145</v>
      </c>
      <c r="V8" s="101">
        <v>46.296300000000002</v>
      </c>
      <c r="W8" s="102">
        <v>50.841799999999999</v>
      </c>
      <c r="X8" s="103">
        <v>19956.271000000001</v>
      </c>
      <c r="Y8" s="103">
        <v>69.885000000000005</v>
      </c>
      <c r="Z8" s="98">
        <v>34.867699999999999</v>
      </c>
      <c r="AA8" s="98">
        <v>37.417400000000001</v>
      </c>
      <c r="AB8" s="98">
        <v>39.694699999999997</v>
      </c>
      <c r="AC8" s="98">
        <v>48.782200000000003</v>
      </c>
      <c r="AD8" s="98">
        <v>53.242100000000001</v>
      </c>
      <c r="AE8" s="98"/>
      <c r="AF8" s="103">
        <f t="shared" si="1"/>
        <v>5.5434086111111114</v>
      </c>
      <c r="AG8" s="104"/>
      <c r="AH8" s="105"/>
      <c r="AI8" s="27">
        <f t="shared" si="2"/>
        <v>0.27569492281593316</v>
      </c>
      <c r="AJ8" s="103">
        <f t="shared" si="2"/>
        <v>1.0692155872768165</v>
      </c>
      <c r="AK8" s="103" t="e">
        <f t="shared" si="3"/>
        <v>#DIV/0!</v>
      </c>
      <c r="AL8" s="28" t="e">
        <f t="shared" si="3"/>
        <v>#DIV/0!</v>
      </c>
      <c r="AM8" s="32"/>
      <c r="AN8" s="122"/>
      <c r="AO8" s="123"/>
      <c r="AP8" s="124"/>
      <c r="AQ8" s="64"/>
      <c r="AR8" s="64"/>
      <c r="AS8" s="64"/>
      <c r="AT8" s="64"/>
      <c r="AU8" s="67"/>
      <c r="AV8" s="123"/>
      <c r="AW8" s="63"/>
      <c r="AX8" s="64"/>
      <c r="AY8" s="67"/>
    </row>
    <row r="9" spans="1:52" ht="12.75" hidden="1" customHeight="1">
      <c r="A9" s="35" t="s">
        <v>54</v>
      </c>
      <c r="B9" s="35"/>
      <c r="C9" s="35"/>
      <c r="D9" s="100">
        <v>850.87120000000004</v>
      </c>
      <c r="E9" s="101">
        <v>36.187600000000003</v>
      </c>
      <c r="F9" s="101">
        <v>46.139000000000003</v>
      </c>
      <c r="G9" s="102">
        <v>50.757899999999999</v>
      </c>
      <c r="H9" s="98">
        <v>39875.057000000001</v>
      </c>
      <c r="I9" s="98">
        <v>61.188000000000002</v>
      </c>
      <c r="J9" s="98">
        <v>34.600700000000003</v>
      </c>
      <c r="K9" s="98">
        <v>36.738900000000001</v>
      </c>
      <c r="L9" s="98">
        <v>38.197800000000001</v>
      </c>
      <c r="M9" s="98">
        <v>48.603700000000003</v>
      </c>
      <c r="N9" s="98">
        <v>53.141199999999998</v>
      </c>
      <c r="O9" s="98"/>
      <c r="P9" s="98">
        <f t="shared" si="0"/>
        <v>11.076404722222222</v>
      </c>
      <c r="Q9" s="98"/>
      <c r="R9" s="99"/>
      <c r="S9" s="29"/>
      <c r="T9" s="100">
        <v>847.65039999999999</v>
      </c>
      <c r="U9" s="101">
        <v>35.867199999999997</v>
      </c>
      <c r="V9" s="101">
        <v>46.070999999999998</v>
      </c>
      <c r="W9" s="102">
        <v>50.637099999999997</v>
      </c>
      <c r="X9" s="103">
        <v>16256.255999999999</v>
      </c>
      <c r="Y9" s="103">
        <v>62.713000000000001</v>
      </c>
      <c r="Z9" s="98">
        <v>34.489400000000003</v>
      </c>
      <c r="AA9" s="98">
        <v>36.505000000000003</v>
      </c>
      <c r="AB9" s="98">
        <v>37.865900000000003</v>
      </c>
      <c r="AC9" s="98">
        <v>48.517699999999998</v>
      </c>
      <c r="AD9" s="98">
        <v>52.997399999999999</v>
      </c>
      <c r="AE9" s="98"/>
      <c r="AF9" s="103">
        <f t="shared" si="1"/>
        <v>4.5156266666666669</v>
      </c>
      <c r="AG9" s="104"/>
      <c r="AH9" s="105"/>
      <c r="AI9" s="27">
        <f t="shared" si="2"/>
        <v>0.40767981848903689</v>
      </c>
      <c r="AJ9" s="103">
        <f t="shared" si="2"/>
        <v>1.0249231875531151</v>
      </c>
      <c r="AK9" s="103" t="e">
        <f t="shared" si="3"/>
        <v>#DIV/0!</v>
      </c>
      <c r="AL9" s="28" t="e">
        <f t="shared" si="3"/>
        <v>#DIV/0!</v>
      </c>
      <c r="AM9" s="32"/>
      <c r="AN9" s="122"/>
      <c r="AO9" s="123"/>
      <c r="AP9" s="124"/>
      <c r="AQ9" s="64"/>
      <c r="AR9" s="64"/>
      <c r="AS9" s="64"/>
      <c r="AT9" s="64"/>
      <c r="AU9" s="67"/>
      <c r="AV9" s="123"/>
      <c r="AW9" s="63"/>
      <c r="AX9" s="64"/>
      <c r="AY9" s="67"/>
    </row>
    <row r="10" spans="1:52" ht="12.75" hidden="1" customHeight="1" thickBot="1">
      <c r="A10" s="35" t="s">
        <v>54</v>
      </c>
      <c r="B10" s="45"/>
      <c r="C10" s="45"/>
      <c r="D10" s="106">
        <v>349.51760000000002</v>
      </c>
      <c r="E10" s="107">
        <v>34.596899999999998</v>
      </c>
      <c r="F10" s="107">
        <v>45.934199999999997</v>
      </c>
      <c r="G10" s="108">
        <v>50.4666</v>
      </c>
      <c r="H10" s="98">
        <v>24587.733</v>
      </c>
      <c r="I10" s="98">
        <v>57.598999999999997</v>
      </c>
      <c r="J10" s="98">
        <v>34.170699999999997</v>
      </c>
      <c r="K10" s="98">
        <v>35.851900000000001</v>
      </c>
      <c r="L10" s="98">
        <v>36.524099999999997</v>
      </c>
      <c r="M10" s="98">
        <v>48.353200000000001</v>
      </c>
      <c r="N10" s="98">
        <v>52.782600000000002</v>
      </c>
      <c r="O10" s="98"/>
      <c r="P10" s="109">
        <f t="shared" si="0"/>
        <v>6.8299258333333333</v>
      </c>
      <c r="Q10" s="98"/>
      <c r="R10" s="99"/>
      <c r="S10" s="29"/>
      <c r="T10" s="106">
        <v>349.65280000000001</v>
      </c>
      <c r="U10" s="107">
        <v>34.261299999999999</v>
      </c>
      <c r="V10" s="107">
        <v>45.837499999999999</v>
      </c>
      <c r="W10" s="108">
        <v>50.2774</v>
      </c>
      <c r="X10" s="110">
        <v>14305.891</v>
      </c>
      <c r="Y10" s="110">
        <v>63.412999999999997</v>
      </c>
      <c r="Z10" s="98">
        <v>34.010899999999999</v>
      </c>
      <c r="AA10" s="98">
        <v>35.580199999999998</v>
      </c>
      <c r="AB10" s="98">
        <v>36.172199999999997</v>
      </c>
      <c r="AC10" s="98">
        <v>48.2318</v>
      </c>
      <c r="AD10" s="98">
        <v>52.567500000000003</v>
      </c>
      <c r="AE10" s="98"/>
      <c r="AF10" s="110">
        <f t="shared" si="1"/>
        <v>3.9738586111111109</v>
      </c>
      <c r="AG10" s="104"/>
      <c r="AH10" s="105"/>
      <c r="AI10" s="56">
        <f t="shared" si="2"/>
        <v>0.58183041925825363</v>
      </c>
      <c r="AJ10" s="110">
        <f t="shared" si="2"/>
        <v>1.1009392524175767</v>
      </c>
      <c r="AK10" s="110" t="e">
        <f t="shared" si="3"/>
        <v>#DIV/0!</v>
      </c>
      <c r="AL10" s="51" t="e">
        <f t="shared" si="3"/>
        <v>#DIV/0!</v>
      </c>
      <c r="AM10" s="32"/>
      <c r="AN10" s="125"/>
      <c r="AO10" s="126"/>
      <c r="AP10" s="127"/>
      <c r="AQ10" s="69"/>
      <c r="AR10" s="69"/>
      <c r="AS10" s="69"/>
      <c r="AT10" s="69"/>
      <c r="AU10" s="72"/>
      <c r="AV10" s="126"/>
      <c r="AW10" s="68"/>
      <c r="AX10" s="69"/>
      <c r="AY10" s="72"/>
    </row>
    <row r="11" spans="1:52" ht="12.75" customHeight="1" thickBot="1">
      <c r="A11" s="35" t="s">
        <v>54</v>
      </c>
      <c r="B11" s="86" t="s">
        <v>57</v>
      </c>
      <c r="C11" s="20"/>
      <c r="D11" s="87">
        <v>6998.1840000000002</v>
      </c>
      <c r="E11" s="88">
        <v>39.4495</v>
      </c>
      <c r="F11" s="88">
        <v>45.349899999999998</v>
      </c>
      <c r="G11" s="89">
        <v>44.167400000000001</v>
      </c>
      <c r="H11" s="90">
        <v>187318.372</v>
      </c>
      <c r="I11" s="90">
        <v>81.212999999999994</v>
      </c>
      <c r="J11" s="90">
        <v>34.268300000000004</v>
      </c>
      <c r="K11" s="90">
        <v>38.041899999999998</v>
      </c>
      <c r="L11" s="90">
        <v>41.740200000000002</v>
      </c>
      <c r="M11" s="90">
        <v>47.746099999999998</v>
      </c>
      <c r="N11" s="90">
        <v>46.768099999999997</v>
      </c>
      <c r="O11" s="90"/>
      <c r="P11" s="90">
        <f t="shared" si="0"/>
        <v>52.032881111111109</v>
      </c>
      <c r="Q11" s="90"/>
      <c r="R11" s="91"/>
      <c r="S11" s="29"/>
      <c r="T11" s="87">
        <v>6993.4312</v>
      </c>
      <c r="U11" s="88">
        <v>39.198500000000003</v>
      </c>
      <c r="V11" s="88">
        <v>45.116999999999997</v>
      </c>
      <c r="W11" s="89">
        <v>44.040300000000002</v>
      </c>
      <c r="X11" s="92">
        <v>28850.179</v>
      </c>
      <c r="Y11" s="92">
        <v>86.394000000000005</v>
      </c>
      <c r="Z11" s="90">
        <v>34.176699999999997</v>
      </c>
      <c r="AA11" s="90">
        <v>37.918799999999997</v>
      </c>
      <c r="AB11" s="90">
        <v>41.466099999999997</v>
      </c>
      <c r="AC11" s="90">
        <v>47.494300000000003</v>
      </c>
      <c r="AD11" s="90">
        <v>46.622599999999998</v>
      </c>
      <c r="AE11" s="90"/>
      <c r="AF11" s="92">
        <f t="shared" si="1"/>
        <v>8.0139386111111115</v>
      </c>
      <c r="AG11" s="93"/>
      <c r="AH11" s="94"/>
      <c r="AI11" s="55">
        <f t="shared" si="2"/>
        <v>0.15401681475215895</v>
      </c>
      <c r="AJ11" s="92">
        <f t="shared" si="2"/>
        <v>1.0637952052011379</v>
      </c>
      <c r="AK11" s="92" t="e">
        <f t="shared" si="3"/>
        <v>#DIV/0!</v>
      </c>
      <c r="AL11" s="26" t="e">
        <f t="shared" si="3"/>
        <v>#DIV/0!</v>
      </c>
      <c r="AM11" s="32"/>
      <c r="AN11" s="118">
        <v>0.11274248530171804</v>
      </c>
      <c r="AO11" s="119">
        <v>0.28566249835385782</v>
      </c>
      <c r="AP11" s="120">
        <v>0.26829382505304422</v>
      </c>
      <c r="AQ11" s="58">
        <v>0.17248563462886612</v>
      </c>
      <c r="AR11" s="128">
        <v>0.10519046217292116</v>
      </c>
      <c r="AS11" s="128">
        <v>0.11352726238672983</v>
      </c>
      <c r="AT11" s="59">
        <v>0.27534107386568651</v>
      </c>
      <c r="AU11" s="62">
        <v>0.26748952428706207</v>
      </c>
      <c r="AV11" s="121"/>
      <c r="AW11" s="73">
        <v>0.11304468102815224</v>
      </c>
      <c r="AX11" s="74">
        <v>0.28752919386364439</v>
      </c>
      <c r="AY11" s="77">
        <v>0.26750660303475371</v>
      </c>
      <c r="AZ11" s="42">
        <f>(10*AN11+AO11+AP11)/12</f>
        <v>0.1401150980353402</v>
      </c>
    </row>
    <row r="12" spans="1:52" ht="12.75" hidden="1" customHeight="1">
      <c r="A12" s="35" t="s">
        <v>54</v>
      </c>
      <c r="B12" s="35"/>
      <c r="C12" s="35"/>
      <c r="D12" s="95">
        <v>2597.5695999999998</v>
      </c>
      <c r="E12" s="96">
        <v>36.919800000000002</v>
      </c>
      <c r="F12" s="96">
        <v>44.453600000000002</v>
      </c>
      <c r="G12" s="97">
        <v>43.637500000000003</v>
      </c>
      <c r="H12" s="98">
        <v>90798.725000000006</v>
      </c>
      <c r="I12" s="98">
        <v>67.927000000000007</v>
      </c>
      <c r="J12" s="98">
        <v>33.696899999999999</v>
      </c>
      <c r="K12" s="98">
        <v>36.797600000000003</v>
      </c>
      <c r="L12" s="98">
        <v>39.008499999999998</v>
      </c>
      <c r="M12" s="98">
        <v>46.734000000000002</v>
      </c>
      <c r="N12" s="98">
        <v>46.157499999999999</v>
      </c>
      <c r="O12" s="98"/>
      <c r="P12" s="98">
        <f t="shared" si="0"/>
        <v>25.221868055555557</v>
      </c>
      <c r="Q12" s="98"/>
      <c r="R12" s="99"/>
      <c r="S12" s="29"/>
      <c r="T12" s="100">
        <v>2599.3912</v>
      </c>
      <c r="U12" s="101">
        <v>36.649299999999997</v>
      </c>
      <c r="V12" s="101">
        <v>44.202300000000001</v>
      </c>
      <c r="W12" s="102">
        <v>43.486499999999999</v>
      </c>
      <c r="X12" s="103">
        <v>20879.752</v>
      </c>
      <c r="Y12" s="103">
        <v>70.466999999999999</v>
      </c>
      <c r="Z12" s="98">
        <v>33.5989</v>
      </c>
      <c r="AA12" s="98">
        <v>36.6723</v>
      </c>
      <c r="AB12" s="98">
        <v>38.720399999999998</v>
      </c>
      <c r="AC12" s="98">
        <v>46.470199999999998</v>
      </c>
      <c r="AD12" s="98">
        <v>45.987299999999998</v>
      </c>
      <c r="AE12" s="98"/>
      <c r="AF12" s="103">
        <f t="shared" si="1"/>
        <v>5.7999311111111114</v>
      </c>
      <c r="AG12" s="104"/>
      <c r="AH12" s="105"/>
      <c r="AI12" s="27">
        <f t="shared" si="2"/>
        <v>0.22995644487298691</v>
      </c>
      <c r="AJ12" s="103">
        <f t="shared" si="2"/>
        <v>1.0373930837516745</v>
      </c>
      <c r="AK12" s="103" t="e">
        <f t="shared" si="3"/>
        <v>#DIV/0!</v>
      </c>
      <c r="AL12" s="28" t="e">
        <f t="shared" si="3"/>
        <v>#DIV/0!</v>
      </c>
      <c r="AM12" s="32"/>
      <c r="AN12" s="122"/>
      <c r="AO12" s="123"/>
      <c r="AP12" s="124"/>
      <c r="AQ12" s="64"/>
      <c r="AR12" s="64"/>
      <c r="AS12" s="64"/>
      <c r="AT12" s="64"/>
      <c r="AU12" s="67"/>
      <c r="AV12" s="123"/>
      <c r="AW12" s="63"/>
      <c r="AX12" s="64"/>
      <c r="AY12" s="67"/>
    </row>
    <row r="13" spans="1:52" ht="12.75" hidden="1" customHeight="1">
      <c r="A13" s="35" t="s">
        <v>54</v>
      </c>
      <c r="B13" s="35"/>
      <c r="C13" s="35"/>
      <c r="D13" s="100">
        <v>998.49680000000001</v>
      </c>
      <c r="E13" s="101">
        <v>34.6601</v>
      </c>
      <c r="F13" s="101">
        <v>43.611800000000002</v>
      </c>
      <c r="G13" s="102">
        <v>43.0518</v>
      </c>
      <c r="H13" s="98">
        <v>46669.396000000001</v>
      </c>
      <c r="I13" s="98">
        <v>57.018999999999998</v>
      </c>
      <c r="J13" s="98">
        <v>33.137099999999997</v>
      </c>
      <c r="K13" s="98">
        <v>35.629300000000001</v>
      </c>
      <c r="L13" s="98">
        <v>36.621099999999998</v>
      </c>
      <c r="M13" s="98">
        <v>45.826500000000003</v>
      </c>
      <c r="N13" s="98">
        <v>45.499400000000001</v>
      </c>
      <c r="O13" s="98"/>
      <c r="P13" s="98">
        <f t="shared" si="0"/>
        <v>12.963721111111111</v>
      </c>
      <c r="Q13" s="98"/>
      <c r="R13" s="99"/>
      <c r="S13" s="29"/>
      <c r="T13" s="100">
        <v>999.67759999999998</v>
      </c>
      <c r="U13" s="101">
        <v>34.437100000000001</v>
      </c>
      <c r="V13" s="101">
        <v>43.398800000000001</v>
      </c>
      <c r="W13" s="102">
        <v>42.916499999999999</v>
      </c>
      <c r="X13" s="103">
        <v>15809.713</v>
      </c>
      <c r="Y13" s="103">
        <v>66.180000000000007</v>
      </c>
      <c r="Z13" s="98">
        <v>33.046599999999998</v>
      </c>
      <c r="AA13" s="98">
        <v>35.518000000000001</v>
      </c>
      <c r="AB13" s="98">
        <v>36.383699999999997</v>
      </c>
      <c r="AC13" s="98">
        <v>45.603000000000002</v>
      </c>
      <c r="AD13" s="98">
        <v>45.348399999999998</v>
      </c>
      <c r="AE13" s="98"/>
      <c r="AF13" s="103">
        <f t="shared" si="1"/>
        <v>4.3915869444444446</v>
      </c>
      <c r="AG13" s="104"/>
      <c r="AH13" s="105"/>
      <c r="AI13" s="27">
        <f t="shared" si="2"/>
        <v>0.33875975167966604</v>
      </c>
      <c r="AJ13" s="103">
        <f t="shared" si="2"/>
        <v>1.1606657429979481</v>
      </c>
      <c r="AK13" s="103" t="e">
        <f t="shared" si="3"/>
        <v>#DIV/0!</v>
      </c>
      <c r="AL13" s="28" t="e">
        <f t="shared" si="3"/>
        <v>#DIV/0!</v>
      </c>
      <c r="AM13" s="32"/>
      <c r="AN13" s="122"/>
      <c r="AO13" s="123"/>
      <c r="AP13" s="124"/>
      <c r="AQ13" s="64"/>
      <c r="AR13" s="64"/>
      <c r="AS13" s="64"/>
      <c r="AT13" s="64"/>
      <c r="AU13" s="67"/>
      <c r="AV13" s="123"/>
      <c r="AW13" s="63"/>
      <c r="AX13" s="64"/>
      <c r="AY13" s="67"/>
    </row>
    <row r="14" spans="1:52" ht="12.75" hidden="1" customHeight="1" thickBot="1">
      <c r="A14" s="45" t="s">
        <v>54</v>
      </c>
      <c r="B14" s="45"/>
      <c r="C14" s="45"/>
      <c r="D14" s="106">
        <v>398.45679999999999</v>
      </c>
      <c r="E14" s="107">
        <v>32.8371</v>
      </c>
      <c r="F14" s="107">
        <v>42.713299999999997</v>
      </c>
      <c r="G14" s="108">
        <v>42.469900000000003</v>
      </c>
      <c r="H14" s="98">
        <v>27148.906999999999</v>
      </c>
      <c r="I14" s="98">
        <v>54.106999999999999</v>
      </c>
      <c r="J14" s="98">
        <v>32.562800000000003</v>
      </c>
      <c r="K14" s="98">
        <v>34.598300000000002</v>
      </c>
      <c r="L14" s="98">
        <v>34.733800000000002</v>
      </c>
      <c r="M14" s="98">
        <v>44.868899999999996</v>
      </c>
      <c r="N14" s="98">
        <v>44.854799999999997</v>
      </c>
      <c r="O14" s="98"/>
      <c r="P14" s="109">
        <f t="shared" si="0"/>
        <v>7.5413630555555553</v>
      </c>
      <c r="Q14" s="98"/>
      <c r="R14" s="99"/>
      <c r="S14" s="29"/>
      <c r="T14" s="106">
        <v>398.8032</v>
      </c>
      <c r="U14" s="107">
        <v>32.627099999999999</v>
      </c>
      <c r="V14" s="107">
        <v>42.540100000000002</v>
      </c>
      <c r="W14" s="108">
        <v>42.331400000000002</v>
      </c>
      <c r="X14" s="110">
        <v>13677.52</v>
      </c>
      <c r="Y14" s="110">
        <v>63.116</v>
      </c>
      <c r="Z14" s="98">
        <v>32.466099999999997</v>
      </c>
      <c r="AA14" s="98">
        <v>34.477499999999999</v>
      </c>
      <c r="AB14" s="98">
        <v>34.516599999999997</v>
      </c>
      <c r="AC14" s="98">
        <v>44.685600000000001</v>
      </c>
      <c r="AD14" s="98">
        <v>44.703200000000002</v>
      </c>
      <c r="AE14" s="98"/>
      <c r="AF14" s="110">
        <f t="shared" si="1"/>
        <v>3.7993111111111113</v>
      </c>
      <c r="AG14" s="104"/>
      <c r="AH14" s="105"/>
      <c r="AI14" s="56">
        <f t="shared" si="2"/>
        <v>0.50379634067772971</v>
      </c>
      <c r="AJ14" s="110">
        <f t="shared" si="2"/>
        <v>1.1665034099099931</v>
      </c>
      <c r="AK14" s="110" t="e">
        <f t="shared" si="3"/>
        <v>#DIV/0!</v>
      </c>
      <c r="AL14" s="51" t="e">
        <f t="shared" si="3"/>
        <v>#DIV/0!</v>
      </c>
      <c r="AM14" s="32"/>
      <c r="AN14" s="125"/>
      <c r="AO14" s="126"/>
      <c r="AP14" s="127"/>
      <c r="AQ14" s="69"/>
      <c r="AR14" s="69"/>
      <c r="AS14" s="69"/>
      <c r="AT14" s="69"/>
      <c r="AU14" s="72"/>
      <c r="AV14" s="126"/>
      <c r="AW14" s="68"/>
      <c r="AX14" s="69"/>
      <c r="AY14" s="72"/>
    </row>
    <row r="15" spans="1:52" ht="12.75" customHeight="1" thickBot="1">
      <c r="A15" s="20" t="s">
        <v>58</v>
      </c>
      <c r="B15" s="86" t="s">
        <v>59</v>
      </c>
      <c r="C15" s="20"/>
      <c r="D15" s="87">
        <v>2799.6066999999998</v>
      </c>
      <c r="E15" s="88">
        <v>38.567500000000003</v>
      </c>
      <c r="F15" s="88">
        <v>43.004899999999999</v>
      </c>
      <c r="G15" s="89">
        <v>47.164700000000003</v>
      </c>
      <c r="H15" s="90">
        <v>52391.271000000001</v>
      </c>
      <c r="I15" s="90">
        <v>51.451999999999998</v>
      </c>
      <c r="J15" s="90">
        <v>34.743099999999998</v>
      </c>
      <c r="K15" s="90">
        <v>37.384900000000002</v>
      </c>
      <c r="L15" s="90">
        <v>40.6389</v>
      </c>
      <c r="M15" s="90">
        <v>44.962000000000003</v>
      </c>
      <c r="N15" s="90">
        <v>49.119500000000002</v>
      </c>
      <c r="O15" s="90"/>
      <c r="P15" s="90">
        <f t="shared" ref="P15:P22" si="4">H15/3600</f>
        <v>14.553130833333334</v>
      </c>
      <c r="Q15" s="90"/>
      <c r="R15" s="91"/>
      <c r="S15" s="29"/>
      <c r="T15" s="87">
        <v>2797.2267000000002</v>
      </c>
      <c r="U15" s="88">
        <v>37.911900000000003</v>
      </c>
      <c r="V15" s="88">
        <v>42.590600000000002</v>
      </c>
      <c r="W15" s="89">
        <v>46.764200000000002</v>
      </c>
      <c r="X15" s="92">
        <v>11636.927</v>
      </c>
      <c r="Y15" s="92">
        <v>54.253</v>
      </c>
      <c r="Z15" s="90">
        <v>34.529699999999998</v>
      </c>
      <c r="AA15" s="90">
        <v>37.060600000000001</v>
      </c>
      <c r="AB15" s="90">
        <v>39.970700000000001</v>
      </c>
      <c r="AC15" s="90">
        <v>44.537799999999997</v>
      </c>
      <c r="AD15" s="90">
        <v>48.705800000000004</v>
      </c>
      <c r="AE15" s="90"/>
      <c r="AF15" s="92">
        <f t="shared" ref="AF15:AF22" si="5">X15/3600</f>
        <v>3.2324797222222221</v>
      </c>
      <c r="AG15" s="93"/>
      <c r="AH15" s="94"/>
      <c r="AI15" s="55">
        <f t="shared" ref="AI15:AJ22" si="6">X15/H15</f>
        <v>0.2221157604670442</v>
      </c>
      <c r="AJ15" s="92">
        <f t="shared" si="6"/>
        <v>1.0544390888595196</v>
      </c>
      <c r="AK15" s="92" t="e">
        <f t="shared" si="3"/>
        <v>#DIV/0!</v>
      </c>
      <c r="AL15" s="26" t="e">
        <f t="shared" si="3"/>
        <v>#DIV/0!</v>
      </c>
      <c r="AM15" s="32"/>
      <c r="AN15" s="118">
        <v>9.2293601973383543E-2</v>
      </c>
      <c r="AO15" s="119">
        <v>0.13115493753962082</v>
      </c>
      <c r="AP15" s="120">
        <v>0.20453033373813501</v>
      </c>
      <c r="AQ15" s="58">
        <v>0.11821166484278245</v>
      </c>
      <c r="AR15" s="128">
        <v>8.9692106348370881E-2</v>
      </c>
      <c r="AS15" s="128">
        <v>9.0915588732941144E-2</v>
      </c>
      <c r="AT15" s="59">
        <v>0.13450139963398344</v>
      </c>
      <c r="AU15" s="62">
        <v>0.20195550413854679</v>
      </c>
      <c r="AV15" s="121"/>
      <c r="AW15" s="73">
        <v>9.2165549979326356E-2</v>
      </c>
      <c r="AX15" s="74">
        <v>0.13112014938530114</v>
      </c>
      <c r="AY15" s="77">
        <v>0.20477956561895794</v>
      </c>
      <c r="AZ15" s="42">
        <f>(10*AN15+AO15+AP15)/12</f>
        <v>0.10488510758429927</v>
      </c>
    </row>
    <row r="16" spans="1:52" ht="12.75" hidden="1" customHeight="1">
      <c r="A16" s="35" t="s">
        <v>58</v>
      </c>
      <c r="B16" s="35"/>
      <c r="C16" s="35"/>
      <c r="D16" s="95">
        <v>1297.5653</v>
      </c>
      <c r="E16" s="96">
        <v>33.910699999999999</v>
      </c>
      <c r="F16" s="96">
        <v>40.856499999999997</v>
      </c>
      <c r="G16" s="97">
        <v>45.459899999999998</v>
      </c>
      <c r="H16" s="98">
        <v>30137.965</v>
      </c>
      <c r="I16" s="98">
        <v>43.023000000000003</v>
      </c>
      <c r="J16" s="98">
        <v>33.462499999999999</v>
      </c>
      <c r="K16" s="98">
        <v>35.0244</v>
      </c>
      <c r="L16" s="98">
        <v>35.887999999999998</v>
      </c>
      <c r="M16" s="98">
        <v>42.793599999999998</v>
      </c>
      <c r="N16" s="98">
        <v>47.370699999999999</v>
      </c>
      <c r="O16" s="98"/>
      <c r="P16" s="98">
        <f t="shared" si="4"/>
        <v>8.3716569444444442</v>
      </c>
      <c r="Q16" s="98"/>
      <c r="R16" s="99"/>
      <c r="S16" s="29"/>
      <c r="T16" s="100">
        <v>1296.4786999999999</v>
      </c>
      <c r="U16" s="101">
        <v>33.472799999999999</v>
      </c>
      <c r="V16" s="101">
        <v>40.490900000000003</v>
      </c>
      <c r="W16" s="102">
        <v>45.084899999999998</v>
      </c>
      <c r="X16" s="103">
        <v>9589.5280000000002</v>
      </c>
      <c r="Y16" s="103">
        <v>48.981000000000002</v>
      </c>
      <c r="Z16" s="98">
        <v>33.286000000000001</v>
      </c>
      <c r="AA16" s="98">
        <v>34.806199999999997</v>
      </c>
      <c r="AB16" s="98">
        <v>35.444000000000003</v>
      </c>
      <c r="AC16" s="98">
        <v>42.412199999999999</v>
      </c>
      <c r="AD16" s="98">
        <v>46.990400000000001</v>
      </c>
      <c r="AE16" s="98"/>
      <c r="AF16" s="103">
        <f t="shared" si="5"/>
        <v>2.6637577777777777</v>
      </c>
      <c r="AG16" s="104"/>
      <c r="AH16" s="105"/>
      <c r="AI16" s="27">
        <f t="shared" si="6"/>
        <v>0.3181876414018</v>
      </c>
      <c r="AJ16" s="103">
        <f t="shared" si="6"/>
        <v>1.138484066662018</v>
      </c>
      <c r="AK16" s="103" t="e">
        <f t="shared" si="3"/>
        <v>#DIV/0!</v>
      </c>
      <c r="AL16" s="28" t="e">
        <f t="shared" si="3"/>
        <v>#DIV/0!</v>
      </c>
      <c r="AM16" s="32"/>
      <c r="AN16" s="63"/>
      <c r="AO16" s="64"/>
      <c r="AP16" s="67"/>
      <c r="AQ16" s="64"/>
      <c r="AR16" s="64"/>
      <c r="AS16" s="64"/>
      <c r="AT16" s="64"/>
      <c r="AU16" s="67"/>
      <c r="AV16" s="64"/>
      <c r="AW16" s="63"/>
      <c r="AX16" s="64"/>
      <c r="AY16" s="67"/>
    </row>
    <row r="17" spans="1:52" ht="12.75" hidden="1" customHeight="1">
      <c r="A17" s="35" t="s">
        <v>58</v>
      </c>
      <c r="B17" s="35"/>
      <c r="C17" s="35"/>
      <c r="D17" s="100">
        <v>649.39729999999997</v>
      </c>
      <c r="E17" s="101">
        <v>30.6295</v>
      </c>
      <c r="F17" s="101">
        <v>38.944400000000002</v>
      </c>
      <c r="G17" s="102">
        <v>44.135399999999997</v>
      </c>
      <c r="H17" s="98">
        <v>18503.858</v>
      </c>
      <c r="I17" s="98">
        <v>41.570999999999998</v>
      </c>
      <c r="J17" s="98">
        <v>32.389800000000001</v>
      </c>
      <c r="K17" s="98">
        <v>33.328800000000001</v>
      </c>
      <c r="L17" s="98">
        <v>32.500599999999999</v>
      </c>
      <c r="M17" s="98">
        <v>40.835299999999997</v>
      </c>
      <c r="N17" s="98">
        <v>46.006399999999999</v>
      </c>
      <c r="O17" s="98"/>
      <c r="P17" s="98">
        <f t="shared" si="4"/>
        <v>5.1399605555555556</v>
      </c>
      <c r="Q17" s="98"/>
      <c r="R17" s="99"/>
      <c r="S17" s="29"/>
      <c r="T17" s="100">
        <v>648.17729999999995</v>
      </c>
      <c r="U17" s="101">
        <v>30.263100000000001</v>
      </c>
      <c r="V17" s="101">
        <v>38.644100000000002</v>
      </c>
      <c r="W17" s="102">
        <v>43.809800000000003</v>
      </c>
      <c r="X17" s="103">
        <v>8329.2389999999996</v>
      </c>
      <c r="Y17" s="103">
        <v>48.374000000000002</v>
      </c>
      <c r="Z17" s="98">
        <v>32.234900000000003</v>
      </c>
      <c r="AA17" s="98">
        <v>33.146099999999997</v>
      </c>
      <c r="AB17" s="98">
        <v>32.130800000000001</v>
      </c>
      <c r="AC17" s="98">
        <v>40.519500000000001</v>
      </c>
      <c r="AD17" s="98">
        <v>45.674599999999998</v>
      </c>
      <c r="AE17" s="98"/>
      <c r="AF17" s="103">
        <f t="shared" si="5"/>
        <v>2.3136774999999998</v>
      </c>
      <c r="AG17" s="104"/>
      <c r="AH17" s="105"/>
      <c r="AI17" s="27">
        <f t="shared" si="6"/>
        <v>0.45013526368393009</v>
      </c>
      <c r="AJ17" s="103">
        <f t="shared" si="6"/>
        <v>1.1636477352000194</v>
      </c>
      <c r="AK17" s="103" t="e">
        <f t="shared" si="3"/>
        <v>#DIV/0!</v>
      </c>
      <c r="AL17" s="28" t="e">
        <f t="shared" si="3"/>
        <v>#DIV/0!</v>
      </c>
      <c r="AM17" s="32"/>
      <c r="AN17" s="63"/>
      <c r="AO17" s="64"/>
      <c r="AP17" s="67"/>
      <c r="AQ17" s="64"/>
      <c r="AR17" s="64"/>
      <c r="AS17" s="64"/>
      <c r="AT17" s="64"/>
      <c r="AU17" s="67"/>
      <c r="AV17" s="64"/>
      <c r="AW17" s="63"/>
      <c r="AX17" s="64"/>
      <c r="AY17" s="67"/>
    </row>
    <row r="18" spans="1:52" ht="12.75" hidden="1" customHeight="1" thickBot="1">
      <c r="A18" s="35" t="s">
        <v>58</v>
      </c>
      <c r="B18" s="45"/>
      <c r="C18" s="45"/>
      <c r="D18" s="106">
        <v>298.0147</v>
      </c>
      <c r="E18" s="107">
        <v>27.842400000000001</v>
      </c>
      <c r="F18" s="107">
        <v>36.932499999999997</v>
      </c>
      <c r="G18" s="108">
        <v>42.911499999999997</v>
      </c>
      <c r="H18" s="98">
        <v>12326.198</v>
      </c>
      <c r="I18" s="98">
        <v>39.844999999999999</v>
      </c>
      <c r="J18" s="98">
        <v>31.372399999999999</v>
      </c>
      <c r="K18" s="98">
        <v>31.887</v>
      </c>
      <c r="L18" s="98">
        <v>29.6006</v>
      </c>
      <c r="M18" s="98">
        <v>38.772100000000002</v>
      </c>
      <c r="N18" s="98">
        <v>44.742899999999999</v>
      </c>
      <c r="O18" s="98"/>
      <c r="P18" s="109">
        <f t="shared" si="4"/>
        <v>3.4239438888888891</v>
      </c>
      <c r="Q18" s="98"/>
      <c r="R18" s="99"/>
      <c r="S18" s="29"/>
      <c r="T18" s="106">
        <v>299.11200000000002</v>
      </c>
      <c r="U18" s="107">
        <v>27.5367</v>
      </c>
      <c r="V18" s="107">
        <v>36.680999999999997</v>
      </c>
      <c r="W18" s="108">
        <v>42.611800000000002</v>
      </c>
      <c r="X18" s="110">
        <v>7711.6859999999997</v>
      </c>
      <c r="Y18" s="110">
        <v>45.942999999999998</v>
      </c>
      <c r="Z18" s="98">
        <v>31.235700000000001</v>
      </c>
      <c r="AA18" s="98">
        <v>31.7286</v>
      </c>
      <c r="AB18" s="98">
        <v>29.285</v>
      </c>
      <c r="AC18" s="98">
        <v>38.5062</v>
      </c>
      <c r="AD18" s="98">
        <v>44.445099999999996</v>
      </c>
      <c r="AE18" s="98"/>
      <c r="AF18" s="110">
        <f t="shared" si="5"/>
        <v>2.1421350000000001</v>
      </c>
      <c r="AG18" s="104"/>
      <c r="AH18" s="105"/>
      <c r="AI18" s="56">
        <f t="shared" si="6"/>
        <v>0.62563379235024452</v>
      </c>
      <c r="AJ18" s="110">
        <f t="shared" si="6"/>
        <v>1.1530430417869244</v>
      </c>
      <c r="AK18" s="110" t="e">
        <f t="shared" si="3"/>
        <v>#DIV/0!</v>
      </c>
      <c r="AL18" s="51" t="e">
        <f t="shared" si="3"/>
        <v>#DIV/0!</v>
      </c>
      <c r="AM18" s="32"/>
      <c r="AN18" s="68"/>
      <c r="AO18" s="69"/>
      <c r="AP18" s="72"/>
      <c r="AQ18" s="69"/>
      <c r="AR18" s="69"/>
      <c r="AS18" s="69"/>
      <c r="AT18" s="69"/>
      <c r="AU18" s="72"/>
      <c r="AV18" s="69"/>
      <c r="AW18" s="68"/>
      <c r="AX18" s="69"/>
      <c r="AY18" s="72"/>
    </row>
    <row r="19" spans="1:52">
      <c r="A19" s="35" t="s">
        <v>58</v>
      </c>
      <c r="B19" s="86" t="s">
        <v>60</v>
      </c>
      <c r="C19" s="20"/>
      <c r="D19" s="87">
        <v>1997.232</v>
      </c>
      <c r="E19" s="88">
        <v>45.226100000000002</v>
      </c>
      <c r="F19" s="88">
        <v>52.9771</v>
      </c>
      <c r="G19" s="89">
        <v>56.5261</v>
      </c>
      <c r="H19" s="90">
        <v>51005.141000000003</v>
      </c>
      <c r="I19" s="90">
        <v>49.963000000000001</v>
      </c>
      <c r="J19" s="90">
        <v>38.5593</v>
      </c>
      <c r="K19" s="90">
        <v>39.764400000000002</v>
      </c>
      <c r="L19" s="90">
        <v>47.472900000000003</v>
      </c>
      <c r="M19" s="90">
        <v>55.117699999999999</v>
      </c>
      <c r="N19" s="90">
        <v>58.632300000000001</v>
      </c>
      <c r="O19" s="90"/>
      <c r="P19" s="90">
        <f t="shared" si="4"/>
        <v>14.168094722222223</v>
      </c>
      <c r="Q19" s="90"/>
      <c r="R19" s="91"/>
      <c r="S19" s="29"/>
      <c r="T19" s="87">
        <v>1994.0273999999999</v>
      </c>
      <c r="U19" s="88">
        <v>44.7346</v>
      </c>
      <c r="V19" s="88">
        <v>52.320999999999998</v>
      </c>
      <c r="W19" s="89">
        <v>56.047899999999998</v>
      </c>
      <c r="X19" s="92">
        <v>14158.903</v>
      </c>
      <c r="Y19" s="92">
        <v>51.51</v>
      </c>
      <c r="Z19" s="90">
        <v>38.3307</v>
      </c>
      <c r="AA19" s="90">
        <v>39.519300000000001</v>
      </c>
      <c r="AB19" s="90">
        <v>46.9664</v>
      </c>
      <c r="AC19" s="90">
        <v>54.462400000000002</v>
      </c>
      <c r="AD19" s="90">
        <v>58.149099999999997</v>
      </c>
      <c r="AE19" s="90"/>
      <c r="AF19" s="92">
        <f t="shared" si="5"/>
        <v>3.9330286111111112</v>
      </c>
      <c r="AG19" s="93"/>
      <c r="AH19" s="94"/>
      <c r="AI19" s="55">
        <f t="shared" si="6"/>
        <v>0.27759756609632741</v>
      </c>
      <c r="AJ19" s="92">
        <f t="shared" si="6"/>
        <v>1.0309629125552908</v>
      </c>
      <c r="AK19" s="92" t="e">
        <f t="shared" ref="AK19:AL22" si="7">AG19/Q19</f>
        <v>#DIV/0!</v>
      </c>
      <c r="AL19" s="26" t="e">
        <f t="shared" si="7"/>
        <v>#DIV/0!</v>
      </c>
      <c r="AM19" s="111"/>
      <c r="AN19" s="118">
        <v>0.24441659734216548</v>
      </c>
      <c r="AO19" s="119">
        <v>0.43660372129119285</v>
      </c>
      <c r="AP19" s="120">
        <v>0.432146106925273</v>
      </c>
      <c r="AQ19" s="58">
        <v>0.2954785476426427</v>
      </c>
      <c r="AR19" s="128">
        <v>0.25238900393885544</v>
      </c>
      <c r="AS19" s="128">
        <v>0.24151384522188235</v>
      </c>
      <c r="AT19" s="59">
        <v>0.4306159685309412</v>
      </c>
      <c r="AU19" s="62">
        <v>0.40642082824136061</v>
      </c>
      <c r="AV19" s="119"/>
      <c r="AW19" s="58">
        <v>0.2430715202899254</v>
      </c>
      <c r="AX19" s="59">
        <v>0.42477163061370327</v>
      </c>
      <c r="AY19" s="62">
        <v>0.42468183972452289</v>
      </c>
      <c r="AZ19" s="42">
        <f>(10*AN19+AO19+AP19)/12</f>
        <v>0.27607631680317674</v>
      </c>
    </row>
    <row r="20" spans="1:52" hidden="1">
      <c r="A20" s="35" t="s">
        <v>58</v>
      </c>
      <c r="B20" s="35"/>
      <c r="C20" s="35"/>
      <c r="D20" s="95">
        <v>998.3229</v>
      </c>
      <c r="E20" s="96">
        <v>42.7029</v>
      </c>
      <c r="F20" s="96">
        <v>51.776299999999999</v>
      </c>
      <c r="G20" s="97">
        <v>55.354500000000002</v>
      </c>
      <c r="H20" s="98">
        <v>28374.308000000001</v>
      </c>
      <c r="I20" s="98">
        <v>45.817</v>
      </c>
      <c r="J20" s="98">
        <v>37.612099999999998</v>
      </c>
      <c r="K20" s="98">
        <v>38.486899999999999</v>
      </c>
      <c r="L20" s="98">
        <v>44.859699999999997</v>
      </c>
      <c r="M20" s="98">
        <v>53.909700000000001</v>
      </c>
      <c r="N20" s="98">
        <v>57.406100000000002</v>
      </c>
      <c r="O20" s="98"/>
      <c r="P20" s="98">
        <f t="shared" si="4"/>
        <v>7.8817522222222225</v>
      </c>
      <c r="Q20" s="98"/>
      <c r="R20" s="99"/>
      <c r="S20" s="29"/>
      <c r="T20" s="100">
        <v>999.8211</v>
      </c>
      <c r="U20" s="101">
        <v>41.970999999999997</v>
      </c>
      <c r="V20" s="101">
        <v>50.953299999999999</v>
      </c>
      <c r="W20" s="102">
        <v>54.704099999999997</v>
      </c>
      <c r="X20" s="103">
        <v>11316.755999999999</v>
      </c>
      <c r="Y20" s="103">
        <v>45.216000000000001</v>
      </c>
      <c r="Z20" s="98">
        <v>37.266800000000003</v>
      </c>
      <c r="AA20" s="98">
        <v>38.124299999999998</v>
      </c>
      <c r="AB20" s="98">
        <v>44.119900000000001</v>
      </c>
      <c r="AC20" s="98">
        <v>53.094499999999996</v>
      </c>
      <c r="AD20" s="98">
        <v>56.758899999999997</v>
      </c>
      <c r="AE20" s="98"/>
      <c r="AF20" s="103">
        <f t="shared" si="5"/>
        <v>3.1435433333333331</v>
      </c>
      <c r="AG20" s="104"/>
      <c r="AH20" s="105"/>
      <c r="AI20" s="27">
        <f t="shared" si="6"/>
        <v>0.3988381320171755</v>
      </c>
      <c r="AJ20" s="103">
        <f t="shared" si="6"/>
        <v>0.98688259816225421</v>
      </c>
      <c r="AK20" s="103" t="e">
        <f t="shared" si="7"/>
        <v>#DIV/0!</v>
      </c>
      <c r="AL20" s="28" t="e">
        <f t="shared" si="7"/>
        <v>#DIV/0!</v>
      </c>
      <c r="AM20" s="32"/>
      <c r="AN20" s="112"/>
      <c r="AO20" s="34"/>
      <c r="AP20" s="113"/>
      <c r="AQ20" s="42"/>
      <c r="AR20" s="42"/>
      <c r="AS20" s="42"/>
      <c r="AT20" s="42"/>
      <c r="AU20" s="43"/>
      <c r="AV20" s="34"/>
      <c r="AW20" s="41"/>
      <c r="AX20" s="42"/>
      <c r="AY20" s="43"/>
    </row>
    <row r="21" spans="1:52" hidden="1">
      <c r="A21" s="35" t="s">
        <v>58</v>
      </c>
      <c r="B21" s="35"/>
      <c r="C21" s="35"/>
      <c r="D21" s="100">
        <v>499.7457</v>
      </c>
      <c r="E21" s="101">
        <v>39.778500000000001</v>
      </c>
      <c r="F21" s="101">
        <v>50.192700000000002</v>
      </c>
      <c r="G21" s="102">
        <v>53.892600000000002</v>
      </c>
      <c r="H21" s="98">
        <v>17775.169000000002</v>
      </c>
      <c r="I21" s="98">
        <v>40.347999999999999</v>
      </c>
      <c r="J21" s="98">
        <v>36.464599999999997</v>
      </c>
      <c r="K21" s="98">
        <v>37.052700000000002</v>
      </c>
      <c r="L21" s="98">
        <v>41.883800000000001</v>
      </c>
      <c r="M21" s="98">
        <v>52.318199999999997</v>
      </c>
      <c r="N21" s="98">
        <v>55.877299999999998</v>
      </c>
      <c r="O21" s="98"/>
      <c r="P21" s="98">
        <f t="shared" si="4"/>
        <v>4.9375469444444446</v>
      </c>
      <c r="Q21" s="98"/>
      <c r="R21" s="99"/>
      <c r="S21" s="29"/>
      <c r="T21" s="100">
        <v>499.87200000000001</v>
      </c>
      <c r="U21" s="101">
        <v>38.717500000000001</v>
      </c>
      <c r="V21" s="101">
        <v>49.2742</v>
      </c>
      <c r="W21" s="102">
        <v>53.033900000000003</v>
      </c>
      <c r="X21" s="103">
        <v>10087.394</v>
      </c>
      <c r="Y21" s="103">
        <v>44.085999999999999</v>
      </c>
      <c r="Z21" s="98">
        <v>35.9621</v>
      </c>
      <c r="AA21" s="98">
        <v>36.502499999999998</v>
      </c>
      <c r="AB21" s="98">
        <v>40.822400000000002</v>
      </c>
      <c r="AC21" s="98">
        <v>51.412999999999997</v>
      </c>
      <c r="AD21" s="98">
        <v>55.049900000000001</v>
      </c>
      <c r="AE21" s="98"/>
      <c r="AF21" s="103">
        <f t="shared" si="5"/>
        <v>2.8020538888888891</v>
      </c>
      <c r="AG21" s="104"/>
      <c r="AH21" s="105"/>
      <c r="AI21" s="27">
        <f t="shared" si="6"/>
        <v>0.56749918945918321</v>
      </c>
      <c r="AJ21" s="103">
        <f t="shared" si="6"/>
        <v>1.09264399722415</v>
      </c>
      <c r="AK21" s="103" t="e">
        <f t="shared" si="7"/>
        <v>#DIV/0!</v>
      </c>
      <c r="AL21" s="28" t="e">
        <f t="shared" si="7"/>
        <v>#DIV/0!</v>
      </c>
      <c r="AM21" s="32"/>
      <c r="AN21" s="112"/>
      <c r="AO21" s="34"/>
      <c r="AP21" s="113"/>
      <c r="AQ21" s="42"/>
      <c r="AR21" s="42"/>
      <c r="AS21" s="42"/>
      <c r="AT21" s="42"/>
      <c r="AU21" s="43"/>
      <c r="AV21" s="34"/>
      <c r="AW21" s="41"/>
      <c r="AX21" s="42"/>
      <c r="AY21" s="43"/>
    </row>
    <row r="22" spans="1:52" ht="12.75" hidden="1" customHeight="1" thickBot="1">
      <c r="A22" s="35" t="s">
        <v>58</v>
      </c>
      <c r="B22" s="45"/>
      <c r="C22" s="45"/>
      <c r="D22" s="106">
        <v>199.99449999999999</v>
      </c>
      <c r="E22" s="107">
        <v>35.719099999999997</v>
      </c>
      <c r="F22" s="107">
        <v>47.462000000000003</v>
      </c>
      <c r="G22" s="108">
        <v>51.734999999999999</v>
      </c>
      <c r="H22" s="98">
        <v>11903.152</v>
      </c>
      <c r="I22" s="98">
        <v>36.058999999999997</v>
      </c>
      <c r="J22" s="98">
        <v>34.7498</v>
      </c>
      <c r="K22" s="98">
        <v>35.026699999999998</v>
      </c>
      <c r="L22" s="98">
        <v>37.81</v>
      </c>
      <c r="M22" s="98">
        <v>49.5974</v>
      </c>
      <c r="N22" s="98">
        <v>53.680900000000001</v>
      </c>
      <c r="O22" s="98"/>
      <c r="P22" s="109">
        <f t="shared" si="4"/>
        <v>3.3064311111111113</v>
      </c>
      <c r="Q22" s="98"/>
      <c r="R22" s="99"/>
      <c r="S22" s="29"/>
      <c r="T22" s="106">
        <v>199.5145</v>
      </c>
      <c r="U22" s="107">
        <v>34.0595</v>
      </c>
      <c r="V22" s="107">
        <v>46.145099999999999</v>
      </c>
      <c r="W22" s="108">
        <v>50.015000000000001</v>
      </c>
      <c r="X22" s="110">
        <v>9327.4410000000007</v>
      </c>
      <c r="Y22" s="110">
        <v>41.122</v>
      </c>
      <c r="Z22" s="98">
        <v>33.866599999999998</v>
      </c>
      <c r="AA22" s="98">
        <v>34.102200000000003</v>
      </c>
      <c r="AB22" s="98">
        <v>36.146700000000003</v>
      </c>
      <c r="AC22" s="98">
        <v>48.278399999999998</v>
      </c>
      <c r="AD22" s="98">
        <v>52.0563</v>
      </c>
      <c r="AE22" s="98"/>
      <c r="AF22" s="110">
        <f t="shared" si="5"/>
        <v>2.5909558333333336</v>
      </c>
      <c r="AG22" s="104"/>
      <c r="AH22" s="105"/>
      <c r="AI22" s="56">
        <f t="shared" si="6"/>
        <v>0.78361101328454852</v>
      </c>
      <c r="AJ22" s="110">
        <f t="shared" si="6"/>
        <v>1.1404087745084446</v>
      </c>
      <c r="AK22" s="110" t="e">
        <f t="shared" si="7"/>
        <v>#DIV/0!</v>
      </c>
      <c r="AL22" s="51" t="e">
        <f t="shared" si="7"/>
        <v>#DIV/0!</v>
      </c>
      <c r="AM22" s="32"/>
      <c r="AN22" s="114"/>
      <c r="AO22" s="115"/>
      <c r="AP22" s="116"/>
      <c r="AQ22" s="53"/>
      <c r="AR22" s="53"/>
      <c r="AS22" s="53"/>
      <c r="AT22" s="53"/>
      <c r="AU22" s="54"/>
      <c r="AV22" s="115"/>
      <c r="AW22" s="52"/>
      <c r="AX22" s="53"/>
      <c r="AY22" s="54"/>
    </row>
    <row r="23" spans="1:52" hidden="1">
      <c r="R23" s="1"/>
      <c r="AH23" s="1"/>
    </row>
    <row r="24" spans="1:52" hidden="1">
      <c r="R24" s="1"/>
      <c r="AH24" s="1"/>
    </row>
    <row r="25" spans="1:52" hidden="1">
      <c r="R25" s="1"/>
      <c r="AH25" s="1"/>
    </row>
    <row r="26" spans="1:52" hidden="1">
      <c r="R26" s="1"/>
      <c r="AH26" s="1"/>
    </row>
    <row r="27" spans="1:52" hidden="1">
      <c r="R27" s="1"/>
      <c r="AH27" s="1"/>
    </row>
    <row r="28" spans="1:52" hidden="1">
      <c r="R28" s="1"/>
      <c r="AH28" s="1"/>
    </row>
    <row r="29" spans="1:52" hidden="1">
      <c r="R29" s="1"/>
      <c r="AH29" s="1"/>
    </row>
    <row r="30" spans="1:52" hidden="1">
      <c r="R30" s="1"/>
      <c r="AH30" s="1"/>
    </row>
    <row r="31" spans="1:52" hidden="1">
      <c r="R31" s="1"/>
      <c r="AH31" s="1"/>
    </row>
    <row r="32" spans="1:52" hidden="1">
      <c r="R32" s="1"/>
      <c r="AH32" s="1"/>
    </row>
    <row r="33" s="1" customFormat="1" hidden="1"/>
    <row r="34" s="1" customFormat="1" hidden="1"/>
    <row r="35" s="1" customFormat="1" hidden="1"/>
    <row r="36" s="1" customFormat="1" hidden="1"/>
    <row r="37" s="1" customFormat="1" hidden="1"/>
    <row r="38" s="1" customFormat="1" hidden="1"/>
    <row r="39" s="1" customFormat="1" hidden="1"/>
    <row r="40" s="1" customFormat="1" hidden="1"/>
    <row r="41" s="1" customFormat="1" hidden="1"/>
    <row r="42" s="1" customFormat="1" hidden="1"/>
    <row r="43" s="1" customFormat="1" hidden="1"/>
    <row r="44" s="1" customFormat="1" hidden="1"/>
    <row r="45" s="1" customFormat="1" hidden="1"/>
    <row r="46" s="1" customFormat="1" hidden="1"/>
    <row r="47" s="1" customFormat="1" hidden="1"/>
    <row r="48" s="1" customFormat="1" hidden="1"/>
    <row r="49" s="1" customFormat="1" hidden="1"/>
    <row r="50" s="1" customFormat="1" hidden="1"/>
    <row r="51" s="1" customFormat="1" hidden="1"/>
    <row r="52" s="1" customFormat="1" hidden="1"/>
    <row r="53" s="1" customFormat="1" hidden="1"/>
    <row r="54" s="1" customFormat="1" hidden="1"/>
    <row r="55" s="1" customFormat="1" hidden="1"/>
    <row r="56" s="1" customFormat="1" hidden="1"/>
    <row r="57" s="1" customFormat="1" hidden="1"/>
    <row r="58" s="1" customFormat="1" hidden="1"/>
    <row r="59" s="1" customFormat="1" hidden="1"/>
    <row r="60" s="1" customFormat="1" hidden="1"/>
    <row r="61" s="1" customFormat="1" hidden="1"/>
    <row r="62" s="1" customFormat="1" hidden="1"/>
    <row r="63" s="1" customFormat="1" hidden="1"/>
    <row r="64" s="1" customFormat="1" hidden="1"/>
    <row r="65" s="1" customFormat="1" hidden="1"/>
    <row r="66" s="1" customFormat="1" hidden="1"/>
    <row r="67" s="1" customFormat="1" hidden="1"/>
    <row r="68" s="1" customFormat="1" hidden="1"/>
    <row r="69" s="1" customFormat="1" hidden="1"/>
    <row r="70" s="1" customFormat="1" hidden="1"/>
    <row r="71" s="1" customFormat="1" hidden="1"/>
    <row r="72" s="1" customFormat="1" hidden="1"/>
    <row r="73" s="1" customFormat="1" hidden="1"/>
    <row r="74" s="1" customFormat="1" hidden="1"/>
    <row r="75" s="1" customFormat="1" hidden="1"/>
    <row r="76" s="1" customFormat="1" hidden="1"/>
    <row r="77" s="1" customFormat="1" hidden="1"/>
    <row r="78" s="1" customFormat="1" hidden="1"/>
    <row r="79" s="1" customFormat="1" hidden="1"/>
    <row r="80" s="1" customFormat="1" hidden="1"/>
    <row r="81" s="1" customFormat="1" hidden="1"/>
    <row r="82" s="1" customFormat="1" hidden="1"/>
    <row r="83" s="1" customFormat="1" hidden="1"/>
    <row r="84" s="1" customFormat="1" hidden="1"/>
    <row r="85" s="1" customFormat="1" hidden="1"/>
    <row r="86" s="1" customFormat="1" hidden="1"/>
    <row r="87" s="1" customFormat="1" hidden="1"/>
    <row r="88" s="1" customFormat="1" hidden="1"/>
    <row r="89" s="1" customFormat="1" hidden="1"/>
    <row r="90" s="1" customFormat="1" hidden="1"/>
    <row r="91" s="1" customFormat="1" hidden="1"/>
    <row r="92" s="1" customFormat="1" hidden="1"/>
    <row r="93" s="1" customFormat="1" hidden="1"/>
    <row r="94" s="1" customFormat="1" hidden="1"/>
    <row r="95" s="1" customFormat="1" hidden="1"/>
    <row r="96" s="1" customFormat="1" hidden="1"/>
    <row r="97" s="1" customFormat="1" hidden="1"/>
    <row r="98" s="1" customFormat="1" hidden="1"/>
    <row r="99" s="1" customFormat="1" hidden="1"/>
    <row r="100" s="1" customFormat="1" hidden="1"/>
    <row r="101" s="1" customFormat="1" hidden="1"/>
    <row r="102" s="1" customFormat="1" hidden="1"/>
    <row r="103" s="1" customFormat="1" hidden="1"/>
    <row r="104" s="1" customFormat="1" hidden="1"/>
    <row r="105" s="1" customFormat="1" hidden="1"/>
    <row r="106" s="1" customFormat="1" hidden="1"/>
    <row r="107" s="1" customFormat="1" hidden="1"/>
    <row r="108" s="1" customFormat="1" hidden="1"/>
    <row r="109" s="1" customFormat="1" hidden="1"/>
    <row r="110" s="1" customFormat="1" hidden="1"/>
    <row r="111" s="1" customFormat="1" hidden="1"/>
    <row r="112" s="1" customFormat="1" hidden="1"/>
    <row r="113" s="1" customFormat="1" hidden="1"/>
    <row r="114" s="1" customFormat="1" hidden="1"/>
    <row r="115" s="1" customFormat="1" hidden="1"/>
    <row r="116" s="1" customFormat="1" hidden="1"/>
    <row r="117" s="1" customFormat="1" hidden="1"/>
    <row r="118" s="1" customFormat="1" hidden="1"/>
    <row r="119" s="1" customFormat="1" hidden="1"/>
    <row r="120" s="1" customFormat="1" hidden="1"/>
    <row r="121" s="1" customFormat="1" hidden="1"/>
    <row r="122" s="1" customFormat="1" hidden="1"/>
    <row r="123" s="1" customFormat="1" hidden="1"/>
    <row r="124" s="1" customFormat="1" hidden="1"/>
    <row r="125" s="1" customFormat="1" hidden="1"/>
    <row r="126" s="1" customFormat="1" hidden="1"/>
    <row r="127" s="1" customFormat="1" hidden="1"/>
    <row r="128" s="1" customFormat="1" hidden="1"/>
    <row r="129" s="1" customFormat="1" hidden="1"/>
    <row r="130" s="1" customFormat="1" hidden="1"/>
    <row r="131" s="1" customFormat="1" hidden="1"/>
    <row r="132" s="1" customFormat="1" hidden="1"/>
    <row r="133" s="1" customFormat="1" hidden="1"/>
    <row r="134" s="1" customFormat="1" hidden="1"/>
    <row r="135" s="1" customFormat="1" hidden="1"/>
    <row r="136" s="1" customFormat="1" hidden="1"/>
    <row r="137" s="1" customFormat="1" hidden="1"/>
    <row r="138" s="1" customFormat="1" hidden="1"/>
    <row r="139" s="1" customFormat="1" hidden="1"/>
    <row r="140" s="1" customFormat="1" hidden="1"/>
    <row r="141" s="1" customFormat="1" hidden="1"/>
    <row r="142" s="1" customFormat="1" hidden="1"/>
    <row r="143" s="1" customFormat="1" hidden="1"/>
    <row r="144" s="1" customFormat="1" hidden="1"/>
    <row r="145" s="1" customFormat="1" hidden="1"/>
    <row r="146" s="1" customFormat="1" hidden="1"/>
    <row r="147" s="1" customFormat="1" hidden="1"/>
    <row r="148" s="1" customFormat="1" hidden="1"/>
    <row r="149" s="1" customFormat="1" hidden="1"/>
    <row r="150" s="1" customFormat="1" hidden="1"/>
    <row r="151" s="1" customFormat="1" hidden="1"/>
    <row r="152" s="1" customFormat="1" hidden="1"/>
    <row r="153" s="1" customFormat="1" hidden="1"/>
    <row r="154" s="1" customFormat="1" hidden="1"/>
    <row r="155" s="1" customFormat="1" hidden="1"/>
    <row r="156" s="1" customFormat="1" hidden="1"/>
    <row r="157" s="1" customFormat="1" hidden="1"/>
    <row r="158" s="1" customFormat="1" hidden="1"/>
    <row r="159" s="1" customFormat="1" hidden="1"/>
    <row r="160" s="1" customFormat="1" hidden="1"/>
    <row r="161" s="1" customFormat="1" hidden="1"/>
    <row r="162" s="1" customFormat="1" hidden="1"/>
    <row r="163" s="1" customFormat="1" hidden="1"/>
    <row r="164" s="1" customFormat="1" hidden="1"/>
    <row r="165" s="1" customFormat="1" hidden="1"/>
    <row r="166" s="1" customFormat="1" hidden="1"/>
    <row r="167" s="1" customFormat="1" hidden="1"/>
    <row r="168" s="1" customFormat="1" hidden="1"/>
    <row r="169" s="1" customFormat="1" hidden="1"/>
    <row r="170" s="1" customFormat="1" hidden="1"/>
    <row r="171" s="1" customFormat="1" hidden="1"/>
    <row r="172" s="1" customFormat="1" hidden="1"/>
    <row r="173" s="1" customFormat="1" hidden="1"/>
    <row r="174" s="1" customFormat="1" hidden="1"/>
    <row r="175" s="1" customFormat="1" hidden="1"/>
    <row r="176" s="1" customFormat="1" hidden="1"/>
    <row r="177" s="1" customFormat="1" hidden="1"/>
    <row r="178" s="1" customFormat="1" hidden="1"/>
    <row r="179" s="1" customFormat="1" hidden="1"/>
    <row r="180" s="1" customFormat="1" hidden="1"/>
    <row r="181" s="1" customFormat="1" hidden="1"/>
    <row r="182" s="1" customFormat="1" hidden="1"/>
    <row r="183" s="1" customFormat="1" hidden="1"/>
    <row r="184" s="1" customFormat="1" hidden="1"/>
    <row r="185" s="1" customFormat="1" hidden="1"/>
    <row r="186" s="1" customFormat="1" hidden="1"/>
    <row r="187" s="1" customFormat="1" hidden="1"/>
    <row r="188" s="1" customFormat="1" hidden="1"/>
    <row r="189" s="1" customFormat="1" hidden="1"/>
    <row r="190" s="1" customFormat="1" hidden="1"/>
    <row r="191" s="1" customFormat="1" hidden="1"/>
    <row r="192" s="1" customFormat="1" hidden="1"/>
    <row r="193" s="1" customFormat="1" hidden="1"/>
    <row r="194" s="1" customFormat="1" hidden="1"/>
    <row r="195" s="1" customFormat="1" hidden="1"/>
    <row r="196" s="1" customFormat="1" hidden="1"/>
    <row r="197" s="1" customFormat="1" hidden="1"/>
    <row r="198" s="1" customFormat="1" hidden="1"/>
    <row r="199" s="1" customFormat="1" hidden="1"/>
    <row r="200" s="1" customFormat="1" hidden="1"/>
    <row r="201" s="1" customFormat="1" hidden="1"/>
    <row r="202" s="1" customFormat="1" hidden="1"/>
    <row r="203" s="1" customFormat="1" hidden="1"/>
    <row r="204" s="1" customFormat="1" hidden="1"/>
    <row r="205" s="1" customFormat="1" hidden="1"/>
    <row r="206" s="1" customFormat="1" hidden="1"/>
    <row r="207" s="1" customFormat="1" hidden="1"/>
    <row r="208" s="1" customFormat="1" hidden="1"/>
    <row r="209" s="1" customFormat="1" hidden="1"/>
    <row r="210" s="1" customFormat="1" hidden="1"/>
    <row r="211" s="1" customFormat="1" hidden="1"/>
    <row r="212" s="1" customFormat="1" hidden="1"/>
    <row r="213" s="1" customFormat="1" hidden="1"/>
    <row r="214" s="1" customFormat="1" hidden="1"/>
    <row r="215" s="1" customFormat="1" hidden="1"/>
    <row r="216" s="1" customFormat="1" hidden="1"/>
    <row r="217" s="1" customFormat="1" hidden="1"/>
    <row r="218" s="1" customFormat="1" hidden="1"/>
    <row r="219" s="1" customFormat="1" hidden="1"/>
    <row r="220" s="1" customFormat="1" hidden="1"/>
    <row r="221" s="1" customFormat="1" hidden="1"/>
    <row r="222" s="1" customFormat="1" hidden="1"/>
    <row r="223" s="1" customFormat="1" hidden="1"/>
    <row r="224" s="1" customFormat="1" hidden="1"/>
    <row r="225" s="1" customFormat="1" hidden="1"/>
    <row r="226" s="1" customFormat="1" hidden="1"/>
    <row r="227" s="1" customFormat="1" hidden="1"/>
    <row r="228" s="1" customFormat="1" hidden="1"/>
    <row r="229" s="1" customFormat="1" hidden="1"/>
    <row r="230" s="1" customFormat="1" hidden="1"/>
    <row r="231" s="1" customFormat="1" hidden="1"/>
    <row r="232" s="1" customFormat="1" hidden="1"/>
    <row r="233" s="1" customFormat="1" hidden="1"/>
    <row r="234" s="1" customFormat="1" hidden="1"/>
    <row r="235" s="1" customFormat="1" hidden="1"/>
    <row r="236" s="1" customFormat="1" hidden="1"/>
    <row r="237" s="1" customFormat="1" hidden="1"/>
    <row r="238" s="1" customFormat="1" hidden="1"/>
    <row r="239" s="1" customFormat="1" hidden="1"/>
    <row r="240" s="1" customFormat="1" hidden="1"/>
    <row r="241" s="1" customFormat="1" hidden="1"/>
    <row r="242" s="1" customFormat="1" hidden="1"/>
    <row r="243" s="1" customFormat="1" hidden="1"/>
    <row r="244" s="1" customFormat="1" hidden="1"/>
    <row r="245" s="1" customFormat="1" hidden="1"/>
    <row r="246" s="1" customFormat="1" hidden="1"/>
    <row r="247" s="1" customFormat="1" hidden="1"/>
    <row r="248" s="1" customFormat="1" hidden="1"/>
    <row r="249" s="1" customFormat="1" hidden="1"/>
    <row r="250" s="1" customFormat="1" hidden="1"/>
    <row r="251" s="1" customFormat="1" hidden="1"/>
    <row r="252" s="1" customFormat="1" hidden="1"/>
    <row r="253" s="1" customFormat="1" hidden="1"/>
    <row r="254" s="1" customFormat="1" hidden="1"/>
    <row r="255" s="1" customFormat="1" hidden="1"/>
    <row r="256" s="1" customFormat="1" hidden="1"/>
    <row r="257" s="1" customFormat="1" hidden="1"/>
    <row r="258" s="1" customFormat="1" hidden="1"/>
    <row r="259" s="1" customFormat="1" hidden="1"/>
    <row r="260" s="1" customFormat="1" hidden="1"/>
    <row r="261" s="1" customFormat="1" hidden="1"/>
    <row r="262" s="1" customFormat="1" hidden="1"/>
    <row r="263" s="1" customFormat="1" hidden="1"/>
    <row r="264" s="1" customFormat="1" hidden="1"/>
    <row r="265" s="1" customFormat="1" hidden="1"/>
    <row r="266" s="1" customFormat="1" hidden="1"/>
    <row r="267" s="1" customFormat="1" hidden="1"/>
    <row r="268" s="1" customFormat="1" hidden="1"/>
    <row r="269" s="1" customFormat="1" hidden="1"/>
    <row r="270" s="1" customFormat="1" hidden="1"/>
    <row r="271" s="1" customFormat="1" hidden="1"/>
    <row r="272" s="1" customFormat="1" hidden="1"/>
    <row r="273" s="1" customFormat="1" hidden="1"/>
    <row r="274" s="1" customFormat="1" hidden="1"/>
    <row r="275" s="1" customFormat="1" hidden="1"/>
    <row r="276" s="1" customFormat="1" hidden="1"/>
    <row r="277" s="1" customFormat="1" hidden="1"/>
    <row r="278" s="1" customFormat="1" hidden="1"/>
    <row r="279" s="1" customFormat="1" hidden="1"/>
    <row r="280" s="1" customFormat="1" hidden="1"/>
    <row r="281" s="1" customFormat="1" hidden="1"/>
    <row r="282" s="1" customFormat="1" hidden="1"/>
    <row r="283" s="1" customFormat="1" hidden="1"/>
    <row r="284" s="1" customFormat="1" hidden="1"/>
    <row r="285" s="1" customFormat="1" hidden="1"/>
    <row r="286" s="1" customFormat="1" hidden="1"/>
    <row r="287" s="1" customFormat="1" hidden="1"/>
    <row r="288" s="1" customFormat="1" hidden="1"/>
    <row r="289" s="1" customFormat="1" hidden="1"/>
    <row r="290" s="1" customFormat="1" hidden="1"/>
    <row r="291" s="1" customFormat="1" hidden="1"/>
    <row r="292" s="1" customFormat="1" hidden="1"/>
    <row r="293" s="1" customFormat="1" hidden="1"/>
    <row r="294" s="1" customFormat="1" hidden="1"/>
    <row r="295" s="1" customFormat="1" hidden="1"/>
    <row r="296" s="1" customFormat="1" hidden="1"/>
    <row r="297" s="1" customFormat="1" hidden="1"/>
    <row r="298" s="1" customFormat="1" hidden="1"/>
    <row r="299" s="1" customFormat="1" hidden="1"/>
    <row r="300" s="1" customFormat="1" hidden="1"/>
    <row r="301" s="1" customFormat="1" hidden="1"/>
    <row r="302" s="1" customFormat="1" hidden="1"/>
    <row r="303" s="1" customFormat="1" hidden="1"/>
    <row r="304" s="1" customFormat="1" hidden="1"/>
    <row r="305" s="1" customFormat="1" hidden="1"/>
    <row r="306" s="1" customFormat="1" hidden="1"/>
    <row r="307" s="1" customFormat="1" hidden="1"/>
    <row r="308" s="1" customFormat="1" hidden="1"/>
    <row r="309" s="1" customFormat="1" hidden="1"/>
    <row r="310" s="1" customFormat="1" hidden="1"/>
    <row r="311" s="1" customFormat="1" hidden="1"/>
    <row r="312" s="1" customFormat="1" hidden="1"/>
    <row r="313" s="1" customFormat="1" hidden="1"/>
    <row r="314" s="1" customFormat="1" hidden="1"/>
    <row r="315" s="1" customFormat="1" hidden="1"/>
    <row r="316" s="1" customFormat="1" hidden="1"/>
    <row r="317" s="1" customFormat="1" hidden="1"/>
    <row r="318" s="1" customFormat="1" hidden="1"/>
    <row r="319" s="1" customFormat="1" hidden="1"/>
    <row r="320" s="1" customFormat="1" hidden="1"/>
    <row r="321" s="1" customFormat="1" hidden="1"/>
    <row r="322" s="1" customFormat="1" hidden="1"/>
    <row r="323" s="1" customFormat="1" hidden="1"/>
    <row r="324" s="1" customFormat="1" hidden="1"/>
    <row r="325" s="1" customFormat="1" hidden="1"/>
    <row r="326" s="1" customFormat="1" hidden="1"/>
    <row r="327" s="1" customFormat="1" hidden="1"/>
    <row r="328" s="1" customFormat="1" hidden="1"/>
    <row r="329" s="1" customFormat="1" hidden="1"/>
    <row r="330" s="1" customFormat="1" hidden="1"/>
    <row r="331" s="1" customFormat="1" hidden="1"/>
    <row r="332" s="1" customFormat="1" hidden="1"/>
    <row r="333" s="1" customFormat="1" hidden="1"/>
    <row r="334" s="1" customFormat="1" hidden="1"/>
    <row r="335" s="1" customFormat="1" hidden="1"/>
    <row r="336" s="1" customFormat="1" hidden="1"/>
    <row r="337" s="1" customFormat="1" hidden="1"/>
    <row r="338" s="1" customFormat="1" hidden="1"/>
    <row r="339" s="1" customFormat="1" hidden="1"/>
    <row r="340" s="1" customFormat="1" hidden="1"/>
    <row r="341" s="1" customFormat="1" hidden="1"/>
    <row r="342" s="1" customFormat="1" hidden="1"/>
    <row r="343" s="1" customFormat="1" hidden="1"/>
    <row r="344" s="1" customFormat="1" hidden="1"/>
    <row r="345" s="1" customFormat="1" hidden="1"/>
    <row r="346" s="1" customFormat="1" hidden="1"/>
    <row r="347" s="1" customFormat="1" hidden="1"/>
    <row r="348" s="1" customFormat="1" hidden="1"/>
    <row r="349" s="1" customFormat="1" hidden="1"/>
    <row r="350" s="1" customFormat="1" hidden="1"/>
    <row r="351" s="1" customFormat="1" hidden="1"/>
    <row r="352" s="1" customFormat="1" hidden="1"/>
    <row r="353" s="1" customFormat="1" hidden="1"/>
    <row r="354" s="1" customFormat="1" hidden="1"/>
    <row r="355" s="1" customFormat="1" hidden="1"/>
    <row r="356" s="1" customFormat="1" hidden="1"/>
    <row r="357" s="1" customFormat="1" hidden="1"/>
    <row r="358" s="1" customFormat="1" hidden="1"/>
    <row r="359" s="1" customFormat="1" hidden="1"/>
    <row r="360" s="1" customFormat="1" hidden="1"/>
    <row r="361" s="1" customFormat="1" hidden="1"/>
    <row r="362" s="1" customFormat="1" hidden="1"/>
    <row r="363" s="1" customFormat="1" hidden="1"/>
    <row r="364" s="1" customFormat="1" hidden="1"/>
    <row r="365" s="1" customFormat="1" hidden="1"/>
    <row r="366" s="1" customFormat="1" hidden="1"/>
    <row r="367" s="1" customFormat="1" hidden="1"/>
    <row r="368" s="1" customFormat="1" hidden="1"/>
    <row r="369" s="1" customFormat="1" hidden="1"/>
    <row r="370" s="1" customFormat="1" hidden="1"/>
    <row r="371" s="1" customFormat="1" hidden="1"/>
    <row r="372" s="1" customFormat="1" hidden="1"/>
    <row r="373" s="1" customFormat="1" hidden="1"/>
    <row r="374" s="1" customFormat="1" hidden="1"/>
    <row r="375" s="1" customFormat="1" hidden="1"/>
    <row r="376" s="1" customFormat="1" hidden="1"/>
    <row r="377" s="1" customFormat="1" hidden="1"/>
    <row r="378" s="1" customFormat="1" hidden="1"/>
    <row r="379" s="1" customFormat="1" hidden="1"/>
    <row r="380" s="1" customFormat="1" hidden="1"/>
    <row r="381" s="1" customFormat="1" hidden="1"/>
    <row r="382" s="1" customFormat="1" hidden="1"/>
    <row r="383" s="1" customFormat="1" hidden="1"/>
    <row r="384" s="1" customFormat="1" hidden="1"/>
    <row r="385" s="1" customFormat="1" hidden="1"/>
    <row r="386" s="1" customFormat="1" hidden="1"/>
    <row r="387" s="1" customFormat="1" hidden="1"/>
    <row r="388" s="1" customFormat="1" hidden="1"/>
    <row r="389" s="1" customFormat="1" hidden="1"/>
    <row r="390" s="1" customFormat="1" hidden="1"/>
    <row r="391" s="1" customFormat="1" hidden="1"/>
    <row r="392" s="1" customFormat="1" hidden="1"/>
    <row r="393" s="1" customFormat="1" hidden="1"/>
    <row r="394" s="1" customFormat="1" hidden="1"/>
    <row r="395" s="1" customFormat="1" hidden="1"/>
    <row r="396" s="1" customFormat="1" hidden="1"/>
    <row r="397" s="1" customFormat="1" hidden="1"/>
    <row r="398" s="1" customFormat="1" hidden="1"/>
    <row r="399" s="1" customFormat="1" hidden="1"/>
    <row r="400" s="1" customFormat="1" hidden="1"/>
    <row r="401" s="1" customFormat="1" hidden="1"/>
    <row r="402" s="1" customFormat="1" hidden="1"/>
    <row r="403" s="1" customFormat="1" hidden="1"/>
    <row r="404" s="1" customFormat="1" hidden="1"/>
    <row r="405" s="1" customFormat="1" hidden="1"/>
    <row r="406" s="1" customFormat="1" hidden="1"/>
    <row r="407" s="1" customFormat="1" hidden="1"/>
    <row r="408" s="1" customFormat="1" hidden="1"/>
    <row r="409" s="1" customFormat="1" hidden="1"/>
    <row r="410" s="1" customFormat="1" hidden="1"/>
    <row r="411" s="1" customFormat="1" hidden="1"/>
    <row r="412" s="1" customFormat="1" hidden="1"/>
    <row r="413" s="1" customFormat="1" hidden="1"/>
    <row r="414" s="1" customFormat="1" hidden="1"/>
    <row r="415" s="1" customFormat="1" hidden="1"/>
    <row r="416" s="1" customFormat="1" hidden="1"/>
    <row r="417" s="1" customFormat="1" hidden="1"/>
    <row r="418" s="1" customFormat="1" hidden="1"/>
    <row r="419" s="1" customFormat="1" hidden="1"/>
    <row r="420" s="1" customFormat="1" hidden="1"/>
    <row r="421" s="1" customFormat="1" hidden="1"/>
    <row r="422" s="1" customFormat="1" hidden="1"/>
    <row r="423" s="1" customFormat="1" hidden="1"/>
    <row r="424" s="1" customFormat="1" hidden="1"/>
    <row r="425" s="1" customFormat="1" hidden="1"/>
    <row r="426" s="1" customFormat="1" hidden="1"/>
    <row r="427" s="1" customFormat="1" hidden="1"/>
    <row r="428" s="1" customFormat="1" hidden="1"/>
    <row r="429" s="1" customFormat="1" hidden="1"/>
    <row r="430" s="1" customFormat="1" hidden="1"/>
    <row r="431" s="1" customFormat="1" hidden="1"/>
    <row r="432" s="1" customFormat="1" hidden="1"/>
    <row r="433" s="1" customFormat="1" hidden="1"/>
    <row r="434" s="1" customFormat="1" hidden="1"/>
    <row r="435" s="1" customFormat="1" hidden="1"/>
    <row r="436" s="1" customFormat="1" hidden="1"/>
    <row r="437" s="1" customFormat="1" hidden="1"/>
    <row r="438" s="1" customFormat="1" hidden="1"/>
    <row r="439" s="1" customFormat="1" hidden="1"/>
    <row r="440" s="1" customFormat="1" hidden="1"/>
    <row r="441" s="1" customFormat="1" hidden="1"/>
    <row r="442" s="1" customFormat="1" hidden="1"/>
    <row r="443" s="1" customFormat="1" hidden="1"/>
    <row r="444" s="1" customFormat="1" hidden="1"/>
    <row r="445" s="1" customFormat="1" hidden="1"/>
    <row r="446" s="1" customFormat="1" hidden="1"/>
    <row r="447" s="1" customFormat="1" hidden="1"/>
    <row r="448" s="1" customFormat="1" hidden="1"/>
    <row r="449" s="1" customFormat="1" hidden="1"/>
    <row r="450" s="1" customFormat="1" hidden="1"/>
    <row r="451" s="1" customFormat="1" hidden="1"/>
    <row r="452" s="1" customFormat="1" hidden="1"/>
    <row r="453" s="1" customFormat="1" hidden="1"/>
    <row r="454" s="1" customFormat="1" hidden="1"/>
    <row r="455" s="1" customFormat="1" hidden="1"/>
    <row r="456" s="1" customFormat="1" hidden="1"/>
    <row r="457" s="1" customFormat="1" hidden="1"/>
    <row r="458" s="1" customFormat="1" hidden="1"/>
    <row r="459" s="1" customFormat="1" hidden="1"/>
    <row r="460" s="1" customFormat="1" hidden="1"/>
    <row r="461" s="1" customFormat="1" hidden="1"/>
    <row r="462" s="1" customFormat="1" hidden="1"/>
    <row r="463" s="1" customFormat="1" hidden="1"/>
    <row r="464" s="1" customFormat="1" hidden="1"/>
    <row r="465" s="1" customFormat="1" hidden="1"/>
    <row r="466" s="1" customFormat="1" hidden="1"/>
    <row r="467" s="1" customFormat="1" hidden="1"/>
    <row r="468" s="1" customFormat="1" hidden="1"/>
    <row r="469" s="1" customFormat="1" hidden="1"/>
    <row r="470" s="1" customFormat="1" hidden="1"/>
    <row r="471" s="1" customFormat="1" hidden="1"/>
    <row r="472" s="1" customFormat="1" hidden="1"/>
    <row r="473" s="1" customFormat="1" hidden="1"/>
    <row r="474" s="1" customFormat="1" hidden="1"/>
    <row r="475" s="1" customFormat="1" hidden="1"/>
    <row r="476" s="1" customFormat="1" hidden="1"/>
    <row r="477" s="1" customFormat="1" hidden="1"/>
    <row r="478" s="1" customFormat="1" hidden="1"/>
    <row r="479" s="1" customFormat="1" hidden="1"/>
    <row r="480" s="1" customFormat="1" hidden="1"/>
    <row r="481" s="1" customFormat="1" hidden="1"/>
    <row r="482" s="1" customFormat="1" hidden="1"/>
    <row r="483" s="1" customFormat="1" hidden="1"/>
    <row r="484" s="1" customFormat="1" hidden="1"/>
    <row r="485" s="1" customFormat="1" hidden="1"/>
    <row r="486" s="1" customFormat="1" hidden="1"/>
    <row r="487" s="1" customFormat="1" hidden="1"/>
    <row r="488" s="1" customFormat="1" hidden="1"/>
    <row r="489" s="1" customFormat="1" hidden="1"/>
    <row r="490" s="1" customFormat="1" hidden="1"/>
    <row r="491" s="1" customFormat="1" hidden="1"/>
    <row r="492" s="1" customFormat="1" hidden="1"/>
    <row r="493" s="1" customFormat="1" hidden="1"/>
    <row r="494" s="1" customFormat="1" hidden="1"/>
    <row r="495" s="1" customFormat="1" hidden="1"/>
    <row r="496" s="1" customFormat="1" hidden="1"/>
    <row r="497" s="1" customFormat="1" hidden="1"/>
    <row r="498" s="1" customFormat="1" hidden="1"/>
    <row r="499" s="1" customFormat="1" hidden="1"/>
    <row r="500" s="1" customFormat="1" hidden="1"/>
    <row r="501" s="1" customFormat="1" hidden="1"/>
    <row r="502" s="1" customFormat="1" hidden="1"/>
    <row r="503" s="1" customFormat="1" hidden="1"/>
    <row r="504" s="1" customFormat="1" hidden="1"/>
    <row r="505" s="1" customFormat="1" hidden="1"/>
    <row r="506" s="1" customFormat="1" hidden="1"/>
    <row r="507" s="1" customFormat="1" hidden="1"/>
    <row r="508" s="1" customFormat="1" hidden="1"/>
    <row r="509" s="1" customFormat="1" hidden="1"/>
    <row r="510" s="1" customFormat="1" hidden="1"/>
    <row r="511" s="1" customFormat="1" hidden="1"/>
    <row r="512" s="1" customFormat="1" hidden="1"/>
    <row r="513" s="1" customFormat="1" hidden="1"/>
    <row r="514" s="1" customFormat="1" hidden="1"/>
    <row r="515" s="1" customFormat="1" hidden="1"/>
    <row r="516" s="1" customFormat="1" hidden="1"/>
    <row r="517" s="1" customFormat="1" hidden="1"/>
    <row r="518" s="1" customFormat="1" hidden="1"/>
    <row r="519" s="1" customFormat="1" hidden="1"/>
    <row r="520" s="1" customFormat="1" hidden="1"/>
    <row r="521" s="1" customFormat="1" hidden="1"/>
    <row r="522" s="1" customFormat="1" hidden="1"/>
    <row r="523" s="1" customFormat="1" hidden="1"/>
    <row r="524" s="1" customFormat="1" hidden="1"/>
    <row r="525" s="1" customFormat="1" hidden="1"/>
    <row r="526" s="1" customFormat="1" hidden="1"/>
    <row r="527" s="1" customFormat="1" hidden="1"/>
    <row r="528" s="1" customFormat="1" hidden="1"/>
    <row r="529" s="1" customFormat="1" hidden="1"/>
    <row r="530" s="1" customFormat="1" hidden="1"/>
    <row r="531" s="1" customFormat="1" hidden="1"/>
    <row r="532" s="1" customFormat="1" hidden="1"/>
    <row r="533" s="1" customFormat="1" hidden="1"/>
    <row r="534" s="1" customFormat="1" hidden="1"/>
    <row r="535" s="1" customFormat="1" hidden="1"/>
    <row r="536" s="1" customFormat="1" hidden="1"/>
    <row r="537" s="1" customFormat="1" hidden="1"/>
    <row r="538" s="1" customFormat="1" hidden="1"/>
    <row r="539" s="1" customFormat="1" hidden="1"/>
    <row r="540" s="1" customFormat="1" hidden="1"/>
    <row r="541" s="1" customFormat="1" hidden="1"/>
    <row r="542" s="1" customFormat="1" hidden="1"/>
    <row r="543" s="1" customFormat="1" hidden="1"/>
    <row r="544" s="1" customFormat="1" hidden="1"/>
    <row r="545" s="1" customFormat="1" hidden="1"/>
    <row r="546" s="1" customFormat="1" hidden="1"/>
    <row r="547" s="1" customFormat="1" hidden="1"/>
    <row r="548" s="1" customFormat="1" hidden="1"/>
    <row r="549" s="1" customFormat="1" hidden="1"/>
    <row r="550" s="1" customFormat="1" hidden="1"/>
    <row r="551" s="1" customFormat="1" hidden="1"/>
    <row r="552" s="1" customFormat="1" hidden="1"/>
    <row r="553" s="1" customFormat="1" hidden="1"/>
    <row r="554" s="1" customFormat="1" hidden="1"/>
    <row r="555" s="1" customFormat="1" hidden="1"/>
    <row r="556" s="1" customFormat="1" hidden="1"/>
    <row r="557" s="1" customFormat="1" hidden="1"/>
    <row r="558" s="1" customFormat="1" hidden="1"/>
    <row r="559" s="1" customFormat="1" hidden="1"/>
    <row r="560" s="1" customFormat="1" hidden="1"/>
    <row r="561" s="1" customFormat="1" hidden="1"/>
    <row r="562" s="1" customFormat="1" hidden="1"/>
    <row r="563" s="1" customFormat="1" hidden="1"/>
    <row r="564" s="1" customFormat="1" hidden="1"/>
    <row r="565" s="1" customFormat="1" hidden="1"/>
    <row r="566" s="1" customFormat="1" hidden="1"/>
    <row r="567" s="1" customFormat="1" hidden="1"/>
    <row r="568" s="1" customFormat="1" hidden="1"/>
    <row r="569" s="1" customFormat="1" hidden="1"/>
    <row r="570" s="1" customFormat="1" hidden="1"/>
    <row r="571" s="1" customFormat="1" hidden="1"/>
    <row r="572" s="1" customFormat="1" hidden="1"/>
    <row r="573" s="1" customFormat="1" hidden="1"/>
    <row r="574" s="1" customFormat="1" hidden="1"/>
    <row r="575" s="1" customFormat="1" hidden="1"/>
    <row r="576" s="1" customFormat="1" hidden="1"/>
    <row r="577" s="1" customFormat="1" hidden="1"/>
    <row r="578" s="1" customFormat="1" hidden="1"/>
    <row r="579" s="1" customFormat="1" hidden="1"/>
    <row r="580" s="1" customFormat="1" hidden="1"/>
    <row r="581" s="1" customFormat="1" hidden="1"/>
    <row r="582" s="1" customFormat="1" hidden="1"/>
    <row r="583" s="1" customFormat="1" hidden="1"/>
    <row r="584" s="1" customFormat="1" hidden="1"/>
    <row r="585" s="1" customFormat="1" hidden="1"/>
    <row r="586" s="1" customFormat="1" hidden="1"/>
    <row r="587" s="1" customFormat="1" hidden="1"/>
    <row r="588" s="1" customFormat="1" hidden="1"/>
    <row r="589" s="1" customFormat="1" hidden="1"/>
    <row r="590" s="1" customFormat="1" hidden="1"/>
    <row r="591" s="1" customFormat="1" hidden="1"/>
    <row r="592" s="1" customFormat="1" hidden="1"/>
    <row r="593" s="1" customFormat="1" hidden="1"/>
    <row r="594" s="1" customFormat="1" hidden="1"/>
    <row r="595" s="1" customFormat="1" hidden="1"/>
    <row r="596" s="1" customFormat="1" hidden="1"/>
    <row r="597" s="1" customFormat="1" hidden="1"/>
    <row r="598" s="1" customFormat="1" hidden="1"/>
    <row r="599" s="1" customFormat="1" hidden="1"/>
    <row r="600" s="1" customFormat="1" hidden="1"/>
    <row r="601" s="1" customFormat="1" hidden="1"/>
    <row r="602" s="1" customFormat="1" hidden="1"/>
    <row r="603" s="1" customFormat="1" hidden="1"/>
    <row r="604" s="1" customFormat="1" hidden="1"/>
    <row r="605" s="1" customFormat="1" hidden="1"/>
    <row r="606" s="1" customFormat="1" hidden="1"/>
    <row r="607" s="1" customFormat="1" hidden="1"/>
    <row r="608" s="1" customFormat="1" hidden="1"/>
    <row r="609" s="1" customFormat="1" hidden="1"/>
    <row r="610" s="1" customFormat="1" hidden="1"/>
    <row r="611" s="1" customFormat="1" hidden="1"/>
    <row r="612" s="1" customFormat="1" hidden="1"/>
    <row r="613" s="1" customFormat="1" hidden="1"/>
    <row r="614" s="1" customFormat="1" hidden="1"/>
    <row r="615" s="1" customFormat="1" hidden="1"/>
    <row r="616" s="1" customFormat="1" hidden="1"/>
    <row r="617" s="1" customFormat="1" hidden="1"/>
    <row r="618" s="1" customFormat="1" hidden="1"/>
    <row r="619" s="1" customFormat="1" hidden="1"/>
    <row r="620" s="1" customFormat="1" hidden="1"/>
    <row r="621" s="1" customFormat="1" hidden="1"/>
    <row r="622" s="1" customFormat="1" hidden="1"/>
    <row r="623" s="1" customFormat="1" hidden="1"/>
    <row r="624" s="1" customFormat="1" hidden="1"/>
    <row r="625" s="1" customFormat="1" hidden="1"/>
    <row r="626" s="1" customFormat="1" hidden="1"/>
    <row r="627" s="1" customFormat="1" hidden="1"/>
    <row r="628" s="1" customFormat="1" hidden="1"/>
    <row r="629" s="1" customFormat="1" hidden="1"/>
    <row r="630" s="1" customFormat="1" hidden="1"/>
    <row r="631" s="1" customFormat="1" hidden="1"/>
    <row r="632" s="1" customFormat="1" hidden="1"/>
    <row r="633" s="1" customFormat="1" hidden="1"/>
    <row r="634" s="1" customFormat="1" hidden="1"/>
    <row r="635" s="1" customFormat="1" hidden="1"/>
    <row r="636" s="1" customFormat="1" hidden="1"/>
    <row r="637" s="1" customFormat="1" hidden="1"/>
    <row r="638" s="1" customFormat="1" hidden="1"/>
    <row r="639" s="1" customFormat="1" hidden="1"/>
    <row r="640" s="1" customFormat="1" hidden="1"/>
    <row r="641" s="1" customFormat="1" hidden="1"/>
    <row r="642" s="1" customFormat="1" hidden="1"/>
    <row r="643" s="1" customFormat="1" hidden="1"/>
    <row r="644" s="1" customFormat="1" hidden="1"/>
    <row r="645" s="1" customFormat="1" hidden="1"/>
    <row r="646" s="1" customFormat="1" hidden="1"/>
    <row r="647" s="1" customFormat="1" hidden="1"/>
    <row r="648" s="1" customFormat="1" hidden="1"/>
    <row r="649" s="1" customFormat="1" hidden="1"/>
    <row r="650" s="1" customFormat="1" hidden="1"/>
    <row r="651" s="1" customFormat="1" hidden="1"/>
    <row r="652" s="1" customFormat="1" hidden="1"/>
    <row r="653" s="1" customFormat="1" hidden="1"/>
    <row r="654" s="1" customFormat="1" hidden="1"/>
    <row r="655" s="1" customFormat="1" hidden="1"/>
    <row r="656" s="1" customFormat="1" hidden="1"/>
    <row r="657" s="1" customFormat="1" hidden="1"/>
    <row r="658" s="1" customFormat="1" hidden="1"/>
    <row r="659" s="1" customFormat="1" hidden="1"/>
    <row r="660" s="1" customFormat="1" hidden="1"/>
    <row r="661" s="1" customFormat="1" hidden="1"/>
    <row r="662" s="1" customFormat="1" hidden="1"/>
    <row r="663" s="1" customFormat="1" hidden="1"/>
    <row r="664" s="1" customFormat="1" hidden="1"/>
    <row r="665" s="1" customFormat="1" hidden="1"/>
    <row r="666" s="1" customFormat="1" hidden="1"/>
    <row r="667" s="1" customFormat="1" hidden="1"/>
    <row r="668" s="1" customFormat="1" hidden="1"/>
    <row r="669" s="1" customFormat="1" hidden="1"/>
    <row r="670" s="1" customFormat="1" hidden="1"/>
    <row r="671" s="1" customFormat="1" hidden="1"/>
    <row r="672" s="1" customFormat="1" hidden="1"/>
    <row r="673" s="1" customFormat="1" hidden="1"/>
    <row r="674" s="1" customFormat="1" hidden="1"/>
    <row r="675" s="1" customFormat="1" hidden="1"/>
    <row r="676" s="1" customFormat="1" hidden="1"/>
    <row r="677" s="1" customFormat="1" hidden="1"/>
    <row r="678" s="1" customFormat="1" hidden="1"/>
    <row r="679" s="1" customFormat="1" hidden="1"/>
    <row r="680" s="1" customFormat="1" hidden="1"/>
    <row r="681" s="1" customFormat="1" hidden="1"/>
    <row r="682" s="1" customFormat="1" hidden="1"/>
    <row r="683" s="1" customFormat="1" hidden="1"/>
    <row r="684" s="1" customFormat="1" hidden="1"/>
    <row r="685" s="1" customFormat="1" hidden="1"/>
    <row r="686" s="1" customFormat="1" hidden="1"/>
    <row r="687" s="1" customFormat="1" hidden="1"/>
    <row r="688" s="1" customFormat="1" hidden="1"/>
    <row r="689" s="1" customFormat="1" hidden="1"/>
    <row r="690" s="1" customFormat="1" hidden="1"/>
    <row r="691" s="1" customFormat="1" hidden="1"/>
    <row r="692" s="1" customFormat="1" hidden="1"/>
    <row r="693" s="1" customFormat="1" hidden="1"/>
    <row r="694" s="1" customFormat="1" hidden="1"/>
    <row r="695" s="1" customFormat="1" hidden="1"/>
    <row r="696" s="1" customFormat="1" hidden="1"/>
    <row r="697" s="1" customFormat="1" hidden="1"/>
    <row r="698" s="1" customFormat="1" hidden="1"/>
    <row r="699" s="1" customFormat="1" hidden="1"/>
    <row r="700" s="1" customFormat="1" hidden="1"/>
    <row r="701" s="1" customFormat="1" hidden="1"/>
    <row r="702" s="1" customFormat="1" hidden="1"/>
    <row r="703" s="1" customFormat="1" hidden="1"/>
    <row r="704" s="1" customFormat="1" hidden="1"/>
    <row r="705" s="1" customFormat="1" hidden="1"/>
    <row r="706" s="1" customFormat="1" hidden="1"/>
    <row r="707" s="1" customFormat="1" hidden="1"/>
    <row r="708" s="1" customFormat="1" hidden="1"/>
    <row r="709" s="1" customFormat="1" hidden="1"/>
    <row r="710" s="1" customFormat="1" hidden="1"/>
    <row r="711" s="1" customFormat="1" hidden="1"/>
    <row r="712" s="1" customFormat="1" hidden="1"/>
    <row r="713" s="1" customFormat="1" hidden="1"/>
    <row r="714" s="1" customFormat="1" hidden="1"/>
    <row r="715" s="1" customFormat="1" hidden="1"/>
    <row r="716" s="1" customFormat="1" hidden="1"/>
    <row r="717" s="1" customFormat="1" hidden="1"/>
    <row r="718" s="1" customFormat="1" hidden="1"/>
    <row r="719" s="1" customFormat="1" hidden="1"/>
    <row r="720" s="1" customFormat="1" hidden="1"/>
    <row r="721" s="1" customFormat="1" hidden="1"/>
    <row r="722" s="1" customFormat="1" hidden="1"/>
    <row r="723" s="1" customFormat="1" hidden="1"/>
    <row r="724" s="1" customFormat="1" hidden="1"/>
    <row r="725" s="1" customFormat="1" hidden="1"/>
    <row r="726" s="1" customFormat="1" hidden="1"/>
    <row r="727" s="1" customFormat="1" hidden="1"/>
    <row r="728" s="1" customFormat="1" hidden="1"/>
    <row r="729" s="1" customFormat="1" hidden="1"/>
    <row r="730" s="1" customFormat="1" hidden="1"/>
    <row r="731" s="1" customFormat="1" hidden="1"/>
    <row r="732" s="1" customFormat="1" hidden="1"/>
    <row r="733" s="1" customFormat="1" hidden="1"/>
    <row r="734" s="1" customFormat="1" hidden="1"/>
    <row r="735" s="1" customFormat="1" hidden="1"/>
    <row r="736" s="1" customFormat="1" hidden="1"/>
    <row r="737" s="1" customFormat="1" hidden="1"/>
    <row r="738" s="1" customFormat="1" hidden="1"/>
    <row r="739" s="1" customFormat="1" hidden="1"/>
    <row r="740" s="1" customFormat="1" hidden="1"/>
    <row r="741" s="1" customFormat="1" hidden="1"/>
    <row r="742" s="1" customFormat="1" hidden="1"/>
    <row r="743" s="1" customFormat="1" hidden="1"/>
    <row r="744" s="1" customFormat="1" hidden="1"/>
    <row r="745" s="1" customFormat="1" hidden="1"/>
    <row r="746" s="1" customFormat="1" hidden="1"/>
    <row r="747" s="1" customFormat="1" hidden="1"/>
    <row r="748" s="1" customFormat="1" hidden="1"/>
    <row r="749" s="1" customFormat="1" hidden="1"/>
    <row r="750" s="1" customFormat="1" hidden="1"/>
    <row r="751" s="1" customFormat="1" hidden="1"/>
    <row r="752" s="1" customFormat="1" hidden="1"/>
    <row r="753" s="1" customFormat="1" hidden="1"/>
    <row r="754" s="1" customFormat="1" hidden="1"/>
    <row r="755" s="1" customFormat="1" hidden="1"/>
    <row r="756" s="1" customFormat="1" hidden="1"/>
    <row r="757" s="1" customFormat="1" hidden="1"/>
    <row r="758" s="1" customFormat="1" hidden="1"/>
    <row r="759" s="1" customFormat="1" hidden="1"/>
    <row r="760" s="1" customFormat="1" hidden="1"/>
    <row r="761" s="1" customFormat="1" hidden="1"/>
    <row r="762" s="1" customFormat="1" hidden="1"/>
    <row r="763" s="1" customFormat="1" hidden="1"/>
    <row r="764" s="1" customFormat="1" hidden="1"/>
    <row r="765" s="1" customFormat="1" hidden="1"/>
    <row r="766" s="1" customFormat="1" hidden="1"/>
    <row r="767" s="1" customFormat="1" hidden="1"/>
    <row r="768" s="1" customFormat="1" hidden="1"/>
    <row r="769" s="1" customFormat="1" hidden="1"/>
    <row r="770" s="1" customFormat="1" hidden="1"/>
    <row r="771" s="1" customFormat="1" hidden="1"/>
    <row r="772" s="1" customFormat="1" hidden="1"/>
    <row r="773" s="1" customFormat="1" hidden="1"/>
    <row r="774" s="1" customFormat="1" hidden="1"/>
    <row r="775" s="1" customFormat="1" hidden="1"/>
    <row r="776" s="1" customFormat="1" hidden="1"/>
    <row r="777" s="1" customFormat="1" hidden="1"/>
    <row r="778" s="1" customFormat="1" hidden="1"/>
    <row r="779" s="1" customFormat="1" hidden="1"/>
    <row r="780" s="1" customFormat="1" hidden="1"/>
    <row r="781" s="1" customFormat="1" hidden="1"/>
    <row r="782" s="1" customFormat="1" hidden="1"/>
    <row r="783" s="1" customFormat="1" hidden="1"/>
    <row r="784" s="1" customFormat="1" hidden="1"/>
    <row r="785" s="1" customFormat="1" hidden="1"/>
    <row r="786" s="1" customFormat="1" hidden="1"/>
    <row r="787" s="1" customFormat="1" hidden="1"/>
    <row r="788" s="1" customFormat="1" hidden="1"/>
    <row r="789" s="1" customFormat="1" hidden="1"/>
    <row r="790" s="1" customFormat="1" hidden="1"/>
    <row r="791" s="1" customFormat="1" hidden="1"/>
    <row r="792" s="1" customFormat="1" hidden="1"/>
    <row r="793" s="1" customFormat="1" hidden="1"/>
    <row r="794" s="1" customFormat="1" hidden="1"/>
    <row r="795" s="1" customFormat="1" hidden="1"/>
    <row r="796" s="1" customFormat="1" hidden="1"/>
    <row r="797" s="1" customFormat="1" hidden="1"/>
    <row r="798" s="1" customFormat="1" hidden="1"/>
    <row r="799" s="1" customFormat="1" hidden="1"/>
    <row r="800" s="1" customFormat="1" hidden="1"/>
    <row r="801" s="1" customFormat="1" hidden="1"/>
    <row r="802" s="1" customFormat="1" hidden="1"/>
    <row r="803" s="1" customFormat="1" hidden="1"/>
    <row r="804" s="1" customFormat="1" hidden="1"/>
    <row r="805" s="1" customFormat="1" hidden="1"/>
    <row r="806" s="1" customFormat="1" hidden="1"/>
    <row r="807" s="1" customFormat="1" hidden="1"/>
    <row r="808" s="1" customFormat="1" hidden="1"/>
    <row r="809" s="1" customFormat="1" hidden="1"/>
    <row r="810" s="1" customFormat="1" hidden="1"/>
    <row r="811" s="1" customFormat="1" hidden="1"/>
    <row r="812" s="1" customFormat="1" hidden="1"/>
    <row r="813" s="1" customFormat="1" hidden="1"/>
    <row r="814" s="1" customFormat="1" hidden="1"/>
    <row r="815" s="1" customFormat="1" hidden="1"/>
    <row r="816" s="1" customFormat="1" hidden="1"/>
    <row r="817" s="1" customFormat="1" hidden="1"/>
    <row r="818" s="1" customFormat="1" hidden="1"/>
    <row r="819" s="1" customFormat="1" hidden="1"/>
    <row r="820" s="1" customFormat="1" hidden="1"/>
    <row r="821" s="1" customFormat="1" hidden="1"/>
    <row r="822" s="1" customFormat="1" hidden="1"/>
    <row r="823" s="1" customFormat="1" hidden="1"/>
    <row r="824" s="1" customFormat="1" hidden="1"/>
    <row r="825" s="1" customFormat="1" hidden="1"/>
    <row r="826" s="1" customFormat="1" hidden="1"/>
    <row r="827" s="1" customFormat="1" hidden="1"/>
    <row r="828" s="1" customFormat="1" hidden="1"/>
    <row r="829" s="1" customFormat="1" hidden="1"/>
    <row r="830" s="1" customFormat="1" hidden="1"/>
    <row r="831" s="1" customFormat="1" hidden="1"/>
    <row r="832" s="1" customFormat="1" hidden="1"/>
    <row r="833" s="1" customFormat="1" hidden="1"/>
    <row r="834" s="1" customFormat="1" hidden="1"/>
    <row r="835" s="1" customFormat="1" hidden="1"/>
    <row r="836" s="1" customFormat="1" hidden="1"/>
    <row r="837" s="1" customFormat="1" hidden="1"/>
    <row r="838" s="1" customFormat="1" hidden="1"/>
    <row r="839" s="1" customFormat="1" hidden="1"/>
    <row r="840" s="1" customFormat="1" hidden="1"/>
    <row r="841" s="1" customFormat="1" hidden="1"/>
    <row r="842" s="1" customFormat="1" hidden="1"/>
    <row r="843" s="1" customFormat="1" hidden="1"/>
    <row r="844" s="1" customFormat="1" hidden="1"/>
    <row r="845" s="1" customFormat="1" hidden="1"/>
    <row r="846" s="1" customFormat="1" hidden="1"/>
    <row r="847" s="1" customFormat="1" hidden="1"/>
    <row r="848" s="1" customFormat="1" hidden="1"/>
    <row r="849" s="1" customFormat="1" hidden="1"/>
    <row r="850" s="1" customFormat="1" hidden="1"/>
    <row r="851" s="1" customFormat="1" hidden="1"/>
    <row r="852" s="1" customFormat="1" hidden="1"/>
    <row r="853" s="1" customFormat="1" hidden="1"/>
    <row r="854" s="1" customFormat="1" hidden="1"/>
    <row r="855" s="1" customFormat="1" hidden="1"/>
    <row r="856" s="1" customFormat="1" hidden="1"/>
    <row r="857" s="1" customFormat="1" hidden="1"/>
    <row r="858" s="1" customFormat="1" hidden="1"/>
    <row r="859" s="1" customFormat="1" hidden="1"/>
    <row r="860" s="1" customFormat="1" hidden="1"/>
    <row r="861" s="1" customFormat="1" hidden="1"/>
    <row r="862" s="1" customFormat="1" hidden="1"/>
    <row r="863" s="1" customFormat="1" hidden="1"/>
    <row r="864" s="1" customFormat="1" hidden="1"/>
    <row r="865" s="1" customFormat="1" hidden="1"/>
    <row r="866" s="1" customFormat="1" hidden="1"/>
    <row r="867" s="1" customFormat="1" hidden="1"/>
    <row r="868" s="1" customFormat="1" hidden="1"/>
    <row r="869" s="1" customFormat="1" hidden="1"/>
    <row r="870" s="1" customFormat="1" hidden="1"/>
    <row r="871" s="1" customFormat="1" hidden="1"/>
    <row r="872" s="1" customFormat="1" hidden="1"/>
    <row r="873" s="1" customFormat="1" hidden="1"/>
    <row r="874" s="1" customFormat="1" hidden="1"/>
    <row r="875" s="1" customFormat="1" hidden="1"/>
    <row r="876" s="1" customFormat="1" hidden="1"/>
    <row r="877" s="1" customFormat="1" hidden="1"/>
    <row r="878" s="1" customFormat="1" hidden="1"/>
    <row r="879" s="1" customFormat="1" hidden="1"/>
    <row r="880" s="1" customFormat="1" hidden="1"/>
    <row r="881" s="1" customFormat="1" hidden="1"/>
    <row r="882" s="1" customFormat="1" hidden="1"/>
    <row r="883" s="1" customFormat="1" hidden="1"/>
    <row r="884" s="1" customFormat="1" hidden="1"/>
    <row r="885" s="1" customFormat="1" hidden="1"/>
    <row r="886" s="1" customFormat="1" hidden="1"/>
    <row r="887" s="1" customFormat="1" hidden="1"/>
    <row r="888" s="1" customFormat="1" hidden="1"/>
    <row r="889" s="1" customFormat="1" hidden="1"/>
    <row r="890" s="1" customFormat="1" hidden="1"/>
    <row r="891" s="1" customFormat="1" hidden="1"/>
    <row r="892" s="1" customFormat="1" hidden="1"/>
    <row r="893" s="1" customFormat="1" hidden="1"/>
    <row r="894" s="1" customFormat="1" hidden="1"/>
    <row r="895" s="1" customFormat="1" hidden="1"/>
    <row r="896" s="1" customFormat="1" hidden="1"/>
    <row r="897" s="1" customFormat="1" hidden="1"/>
    <row r="898" s="1" customFormat="1" hidden="1"/>
    <row r="899" s="1" customFormat="1" hidden="1"/>
    <row r="900" s="1" customFormat="1" hidden="1"/>
    <row r="901" s="1" customFormat="1" hidden="1"/>
    <row r="902" s="1" customFormat="1" hidden="1"/>
    <row r="903" s="1" customFormat="1" hidden="1"/>
    <row r="904" s="1" customFormat="1" hidden="1"/>
    <row r="905" s="1" customFormat="1" hidden="1"/>
    <row r="906" s="1" customFormat="1" hidden="1"/>
    <row r="907" s="1" customFormat="1" hidden="1"/>
    <row r="908" s="1" customFormat="1" hidden="1"/>
    <row r="909" s="1" customFormat="1" hidden="1"/>
    <row r="910" s="1" customFormat="1" hidden="1"/>
    <row r="911" s="1" customFormat="1" hidden="1"/>
    <row r="912" s="1" customFormat="1" hidden="1"/>
    <row r="913" s="1" customFormat="1" hidden="1"/>
    <row r="914" s="1" customFormat="1" hidden="1"/>
    <row r="915" s="1" customFormat="1" hidden="1"/>
    <row r="916" s="1" customFormat="1" hidden="1"/>
    <row r="917" s="1" customFormat="1" hidden="1"/>
    <row r="918" s="1" customFormat="1" hidden="1"/>
    <row r="919" s="1" customFormat="1" hidden="1"/>
    <row r="920" s="1" customFormat="1" hidden="1"/>
    <row r="921" s="1" customFormat="1" hidden="1"/>
    <row r="922" s="1" customFormat="1" hidden="1"/>
    <row r="923" s="1" customFormat="1" hidden="1"/>
    <row r="924" s="1" customFormat="1" hidden="1"/>
    <row r="925" s="1" customFormat="1" hidden="1"/>
    <row r="926" s="1" customFormat="1" hidden="1"/>
    <row r="927" s="1" customFormat="1" hidden="1"/>
    <row r="928" s="1" customFormat="1" hidden="1"/>
    <row r="929" s="1" customFormat="1" hidden="1"/>
    <row r="930" s="1" customFormat="1" hidden="1"/>
    <row r="931" s="1" customFormat="1" hidden="1"/>
    <row r="932" s="1" customFormat="1" hidden="1"/>
    <row r="933" s="1" customFormat="1" hidden="1"/>
    <row r="934" s="1" customFormat="1" hidden="1"/>
    <row r="935" s="1" customFormat="1" hidden="1"/>
    <row r="936" s="1" customFormat="1" hidden="1"/>
    <row r="937" s="1" customFormat="1" hidden="1"/>
    <row r="938" s="1" customFormat="1" hidden="1"/>
    <row r="939" s="1" customFormat="1" hidden="1"/>
    <row r="940" s="1" customFormat="1" hidden="1"/>
    <row r="941" s="1" customFormat="1" hidden="1"/>
    <row r="942" s="1" customFormat="1" hidden="1"/>
    <row r="943" s="1" customFormat="1" hidden="1"/>
    <row r="944" s="1" customFormat="1" hidden="1"/>
    <row r="945" s="1" customFormat="1" hidden="1"/>
    <row r="946" s="1" customFormat="1" hidden="1"/>
    <row r="947" s="1" customFormat="1" hidden="1"/>
    <row r="948" s="1" customFormat="1" hidden="1"/>
    <row r="949" s="1" customFormat="1" hidden="1"/>
    <row r="950" s="1" customFormat="1" hidden="1"/>
    <row r="951" s="1" customFormat="1" hidden="1"/>
    <row r="952" s="1" customFormat="1" hidden="1"/>
    <row r="953" s="1" customFormat="1" hidden="1"/>
    <row r="954" s="1" customFormat="1" hidden="1"/>
    <row r="955" s="1" customFormat="1" hidden="1"/>
    <row r="956" s="1" customFormat="1" hidden="1"/>
    <row r="957" s="1" customFormat="1" hidden="1"/>
    <row r="958" s="1" customFormat="1" hidden="1"/>
    <row r="959" s="1" customFormat="1" hidden="1"/>
    <row r="960" s="1" customFormat="1" hidden="1"/>
    <row r="961" s="1" customFormat="1" hidden="1"/>
    <row r="962" s="1" customFormat="1" hidden="1"/>
    <row r="963" s="1" customFormat="1" hidden="1"/>
    <row r="964" s="1" customFormat="1" hidden="1"/>
    <row r="965" s="1" customFormat="1" hidden="1"/>
    <row r="966" s="1" customFormat="1" hidden="1"/>
    <row r="967" s="1" customFormat="1" hidden="1"/>
    <row r="968" s="1" customFormat="1" hidden="1"/>
    <row r="969" s="1" customFormat="1" hidden="1"/>
    <row r="970" s="1" customFormat="1" hidden="1"/>
    <row r="971" s="1" customFormat="1" hidden="1"/>
    <row r="972" s="1" customFormat="1" hidden="1"/>
    <row r="973" s="1" customFormat="1" hidden="1"/>
    <row r="974" s="1" customFormat="1" hidden="1"/>
    <row r="975" s="1" customFormat="1" hidden="1"/>
    <row r="976" s="1" customFormat="1" hidden="1"/>
    <row r="977" s="1" customFormat="1" hidden="1"/>
    <row r="978" s="1" customFormat="1" hidden="1"/>
    <row r="979" s="1" customFormat="1" hidden="1"/>
    <row r="980" s="1" customFormat="1" hidden="1"/>
    <row r="981" s="1" customFormat="1" hidden="1"/>
    <row r="982" s="1" customFormat="1" hidden="1"/>
    <row r="983" s="1" customFormat="1" hidden="1"/>
    <row r="984" s="1" customFormat="1" hidden="1"/>
    <row r="985" s="1" customFormat="1" hidden="1"/>
    <row r="986" s="1" customFormat="1" hidden="1"/>
    <row r="987" s="1" customFormat="1" hidden="1"/>
    <row r="988" s="1" customFormat="1" hidden="1"/>
    <row r="989" s="1" customFormat="1" hidden="1"/>
    <row r="990" s="1" customFormat="1" hidden="1"/>
    <row r="991" s="1" customFormat="1" hidden="1"/>
    <row r="992" s="1" customFormat="1" hidden="1"/>
    <row r="993" s="1" customFormat="1" hidden="1"/>
    <row r="994" s="1" customFormat="1" hidden="1"/>
    <row r="995" s="1" customFormat="1" hidden="1"/>
    <row r="996" s="1" customFormat="1" hidden="1"/>
    <row r="997" s="1" customFormat="1" hidden="1"/>
    <row r="998" s="1" customFormat="1" hidden="1"/>
    <row r="999" s="1" customFormat="1" hidden="1"/>
    <row r="1000" s="1" customFormat="1" hidden="1"/>
    <row r="1001" s="1" customFormat="1" hidden="1"/>
    <row r="1002" s="1" customFormat="1" hidden="1"/>
    <row r="1003" s="1" customFormat="1" hidden="1"/>
    <row r="1004" s="1" customFormat="1" hidden="1"/>
    <row r="1005" s="1" customFormat="1" hidden="1"/>
    <row r="1006" s="1" customFormat="1" hidden="1"/>
    <row r="1007" s="1" customFormat="1" hidden="1"/>
    <row r="1008" s="1" customFormat="1" hidden="1"/>
    <row r="1009" s="1" customFormat="1" hidden="1"/>
    <row r="1010" s="1" customFormat="1" hidden="1"/>
    <row r="1011" s="1" customFormat="1" hidden="1"/>
    <row r="1012" s="1" customFormat="1" hidden="1"/>
    <row r="1013" s="1" customFormat="1" hidden="1"/>
    <row r="1014" s="1" customFormat="1" hidden="1"/>
    <row r="1015" s="1" customFormat="1" hidden="1"/>
    <row r="1016" s="1" customFormat="1" hidden="1"/>
    <row r="1017" s="1" customFormat="1" hidden="1"/>
    <row r="1018" s="1" customFormat="1" hidden="1"/>
    <row r="1019" s="1" customFormat="1" hidden="1"/>
    <row r="1020" s="1" customFormat="1" hidden="1"/>
    <row r="1021" s="1" customFormat="1" hidden="1"/>
    <row r="1022" s="1" customFormat="1" hidden="1"/>
    <row r="1023" s="1" customFormat="1" hidden="1"/>
    <row r="1024" s="1" customFormat="1" hidden="1"/>
    <row r="1025" s="1" customFormat="1" hidden="1"/>
    <row r="1026" s="1" customFormat="1" hidden="1"/>
    <row r="1027" s="1" customFormat="1" hidden="1"/>
    <row r="1028" s="1" customFormat="1" hidden="1"/>
    <row r="1029" s="1" customFormat="1" hidden="1"/>
    <row r="1030" s="1" customFormat="1" hidden="1"/>
    <row r="1031" s="1" customFormat="1" hidden="1"/>
    <row r="1032" s="1" customFormat="1" hidden="1"/>
    <row r="1033" s="1" customFormat="1" hidden="1"/>
    <row r="1034" s="1" customFormat="1" hidden="1"/>
    <row r="1035" s="1" customFormat="1" hidden="1"/>
    <row r="1036" s="1" customFormat="1" hidden="1"/>
    <row r="1037" s="1" customFormat="1" hidden="1"/>
    <row r="1038" s="1" customFormat="1" hidden="1"/>
    <row r="1039" s="1" customFormat="1" hidden="1"/>
    <row r="1040" s="1" customFormat="1" hidden="1"/>
    <row r="1041" s="1" customFormat="1" hidden="1"/>
    <row r="1042" s="1" customFormat="1" hidden="1"/>
    <row r="1043" s="1" customFormat="1" hidden="1"/>
    <row r="1044" s="1" customFormat="1" hidden="1"/>
    <row r="1045" s="1" customFormat="1" hidden="1"/>
    <row r="1046" s="1" customFormat="1" hidden="1"/>
    <row r="1047" s="1" customFormat="1" hidden="1"/>
    <row r="1048" s="1" customFormat="1" hidden="1"/>
    <row r="1049" s="1" customFormat="1" hidden="1"/>
    <row r="1050" s="1" customFormat="1" hidden="1"/>
    <row r="1051" s="1" customFormat="1" hidden="1"/>
    <row r="1052" s="1" customFormat="1" hidden="1"/>
    <row r="1053" s="1" customFormat="1" hidden="1"/>
    <row r="1054" s="1" customFormat="1" hidden="1"/>
    <row r="1055" s="1" customFormat="1" hidden="1"/>
    <row r="1056" s="1" customFormat="1" hidden="1"/>
    <row r="1057" s="1" customFormat="1" hidden="1"/>
    <row r="1058" s="1" customFormat="1" hidden="1"/>
    <row r="1059" s="1" customFormat="1" hidden="1"/>
    <row r="1060" s="1" customFormat="1" hidden="1"/>
    <row r="1061" s="1" customFormat="1" hidden="1"/>
    <row r="1062" s="1" customFormat="1" hidden="1"/>
    <row r="1063" s="1" customFormat="1" hidden="1"/>
    <row r="1064" s="1" customFormat="1" hidden="1"/>
    <row r="1065" s="1" customFormat="1" hidden="1"/>
    <row r="1066" s="1" customFormat="1" hidden="1"/>
    <row r="1067" s="1" customFormat="1" hidden="1"/>
    <row r="1068" s="1" customFormat="1" hidden="1"/>
    <row r="1069" s="1" customFormat="1" hidden="1"/>
    <row r="1070" s="1" customFormat="1" hidden="1"/>
    <row r="1071" s="1" customFormat="1" hidden="1"/>
    <row r="1072" s="1" customFormat="1" hidden="1"/>
    <row r="1073" s="1" customFormat="1" hidden="1"/>
    <row r="1074" s="1" customFormat="1" hidden="1"/>
    <row r="1075" s="1" customFormat="1" hidden="1"/>
    <row r="1076" s="1" customFormat="1" hidden="1"/>
    <row r="1077" s="1" customFormat="1" hidden="1"/>
    <row r="1078" s="1" customFormat="1" hidden="1"/>
    <row r="1079" s="1" customFormat="1" hidden="1"/>
    <row r="1080" s="1" customFormat="1" hidden="1"/>
    <row r="1081" s="1" customFormat="1" hidden="1"/>
    <row r="1082" s="1" customFormat="1" hidden="1"/>
    <row r="1083" s="1" customFormat="1" hidden="1"/>
    <row r="1084" s="1" customFormat="1" hidden="1"/>
    <row r="1085" s="1" customFormat="1" hidden="1"/>
    <row r="1086" s="1" customFormat="1" hidden="1"/>
    <row r="1087" s="1" customFormat="1" hidden="1"/>
    <row r="1088" s="1" customFormat="1" hidden="1"/>
    <row r="1089" s="1" customFormat="1" hidden="1"/>
    <row r="1090" s="1" customFormat="1" hidden="1"/>
    <row r="1091" s="1" customFormat="1" hidden="1"/>
    <row r="1092" s="1" customFormat="1" hidden="1"/>
    <row r="1093" s="1" customFormat="1" hidden="1"/>
    <row r="1094" s="1" customFormat="1" hidden="1"/>
    <row r="1095" s="1" customFormat="1" hidden="1"/>
    <row r="1096" s="1" customFormat="1" hidden="1"/>
    <row r="1097" s="1" customFormat="1" hidden="1"/>
    <row r="1098" s="1" customFormat="1" hidden="1"/>
    <row r="1099" s="1" customFormat="1" hidden="1"/>
    <row r="1100" s="1" customFormat="1" hidden="1"/>
    <row r="1101" s="1" customFormat="1" hidden="1"/>
    <row r="1102" s="1" customFormat="1" hidden="1"/>
    <row r="1103" s="1" customFormat="1" hidden="1"/>
    <row r="1104" s="1" customFormat="1" hidden="1"/>
    <row r="1105" s="1" customFormat="1" hidden="1"/>
    <row r="1106" s="1" customFormat="1" hidden="1"/>
    <row r="1107" s="1" customFormat="1" hidden="1"/>
    <row r="1108" s="1" customFormat="1" hidden="1"/>
    <row r="1109" s="1" customFormat="1" hidden="1"/>
    <row r="1110" s="1" customFormat="1" hidden="1"/>
    <row r="1111" s="1" customFormat="1" hidden="1"/>
    <row r="1112" s="1" customFormat="1" hidden="1"/>
    <row r="1113" s="1" customFormat="1" hidden="1"/>
    <row r="1114" s="1" customFormat="1" hidden="1"/>
    <row r="1115" s="1" customFormat="1" hidden="1"/>
    <row r="1116" s="1" customFormat="1" hidden="1"/>
    <row r="1117" s="1" customFormat="1" hidden="1"/>
    <row r="1118" s="1" customFormat="1" hidden="1"/>
    <row r="1119" s="1" customFormat="1" hidden="1"/>
    <row r="1120" s="1" customFormat="1" hidden="1"/>
    <row r="1121" s="1" customFormat="1" hidden="1"/>
    <row r="1122" s="1" customFormat="1" hidden="1"/>
    <row r="1123" s="1" customFormat="1" hidden="1"/>
    <row r="1124" s="1" customFormat="1" hidden="1"/>
    <row r="1125" s="1" customFormat="1" hidden="1"/>
    <row r="1126" s="1" customFormat="1" hidden="1"/>
    <row r="1127" s="1" customFormat="1" hidden="1"/>
    <row r="1128" s="1" customFormat="1" hidden="1"/>
    <row r="1129" s="1" customFormat="1" hidden="1"/>
    <row r="1130" s="1" customFormat="1" hidden="1"/>
    <row r="1131" s="1" customFormat="1" hidden="1"/>
    <row r="1132" s="1" customFormat="1" hidden="1"/>
    <row r="1133" s="1" customFormat="1" hidden="1"/>
    <row r="1134" s="1" customFormat="1" hidden="1"/>
    <row r="1135" s="1" customFormat="1" hidden="1"/>
    <row r="1136" s="1" customFormat="1" hidden="1"/>
    <row r="1137" s="1" customFormat="1" hidden="1"/>
    <row r="1138" s="1" customFormat="1" hidden="1"/>
    <row r="1139" s="1" customFormat="1" hidden="1"/>
    <row r="1140" s="1" customFormat="1" hidden="1"/>
    <row r="1141" s="1" customFormat="1" hidden="1"/>
    <row r="1142" s="1" customFormat="1" hidden="1"/>
    <row r="1143" s="1" customFormat="1" hidden="1"/>
    <row r="1144" s="1" customFormat="1" hidden="1"/>
    <row r="1145" s="1" customFormat="1" hidden="1"/>
    <row r="1146" s="1" customFormat="1" hidden="1"/>
    <row r="1147" s="1" customFormat="1" hidden="1"/>
    <row r="1148" s="1" customFormat="1" hidden="1"/>
    <row r="1149" s="1" customFormat="1" hidden="1"/>
    <row r="1150" s="1" customFormat="1" hidden="1"/>
    <row r="1151" s="1" customFormat="1" hidden="1"/>
    <row r="1152" s="1" customFormat="1" hidden="1"/>
    <row r="1153" s="1" customFormat="1" hidden="1"/>
    <row r="1154" s="1" customFormat="1" hidden="1"/>
    <row r="1155" s="1" customFormat="1" hidden="1"/>
    <row r="1156" s="1" customFormat="1" hidden="1"/>
    <row r="1157" s="1" customFormat="1" hidden="1"/>
    <row r="1158" s="1" customFormat="1" hidden="1"/>
    <row r="1159" s="1" customFormat="1" hidden="1"/>
    <row r="1160" s="1" customFormat="1" hidden="1"/>
    <row r="1161" s="1" customFormat="1" hidden="1"/>
    <row r="1162" s="1" customFormat="1" hidden="1"/>
    <row r="1163" s="1" customFormat="1" hidden="1"/>
    <row r="1164" s="1" customFormat="1" hidden="1"/>
    <row r="1165" s="1" customFormat="1" hidden="1"/>
    <row r="1166" s="1" customFormat="1" hidden="1"/>
    <row r="1167" s="1" customFormat="1" hidden="1"/>
    <row r="1168" s="1" customFormat="1" hidden="1"/>
    <row r="1169" s="1" customFormat="1" hidden="1"/>
    <row r="1170" s="1" customFormat="1" hidden="1"/>
    <row r="1171" s="1" customFormat="1" hidden="1"/>
    <row r="1172" s="1" customFormat="1" hidden="1"/>
    <row r="1173" s="1" customFormat="1" hidden="1"/>
    <row r="1174" s="1" customFormat="1" hidden="1"/>
    <row r="1175" s="1" customFormat="1" hidden="1"/>
    <row r="1176" s="1" customFormat="1" hidden="1"/>
    <row r="1177" s="1" customFormat="1" hidden="1"/>
    <row r="1178" s="1" customFormat="1" hidden="1"/>
    <row r="1179" s="1" customFormat="1" hidden="1"/>
    <row r="1180" s="1" customFormat="1" hidden="1"/>
    <row r="1181" s="1" customFormat="1" hidden="1"/>
    <row r="1182" s="1" customFormat="1" hidden="1"/>
    <row r="1183" s="1" customFormat="1" hidden="1"/>
    <row r="1184" s="1" customFormat="1" hidden="1"/>
    <row r="1185" s="1" customFormat="1" hidden="1"/>
    <row r="1186" s="1" customFormat="1" hidden="1"/>
    <row r="1187" s="1" customFormat="1" hidden="1"/>
    <row r="1188" s="1" customFormat="1" hidden="1"/>
    <row r="1189" s="1" customFormat="1" hidden="1"/>
    <row r="1190" s="1" customFormat="1" hidden="1"/>
    <row r="1191" s="1" customFormat="1" hidden="1"/>
    <row r="1192" s="1" customFormat="1" hidden="1"/>
    <row r="1193" s="1" customFormat="1" hidden="1"/>
    <row r="1194" s="1" customFormat="1" hidden="1"/>
    <row r="1195" s="1" customFormat="1" hidden="1"/>
    <row r="1196" s="1" customFormat="1" hidden="1"/>
    <row r="1197" s="1" customFormat="1" hidden="1"/>
    <row r="1198" s="1" customFormat="1" hidden="1"/>
    <row r="1199" s="1" customFormat="1" hidden="1"/>
    <row r="1200" s="1" customFormat="1" hidden="1"/>
    <row r="1201" s="1" customFormat="1" hidden="1"/>
    <row r="1202" s="1" customFormat="1" hidden="1"/>
    <row r="1203" s="1" customFormat="1" hidden="1"/>
    <row r="1204" s="1" customFormat="1" hidden="1"/>
    <row r="1205" s="1" customFormat="1" hidden="1"/>
    <row r="1206" s="1" customFormat="1" hidden="1"/>
    <row r="1207" s="1" customFormat="1" hidden="1"/>
    <row r="1208" s="1" customFormat="1" hidden="1"/>
    <row r="1209" s="1" customFormat="1" hidden="1"/>
    <row r="1210" s="1" customFormat="1" hidden="1"/>
    <row r="1211" s="1" customFormat="1" hidden="1"/>
    <row r="1212" s="1" customFormat="1" hidden="1"/>
    <row r="1213" s="1" customFormat="1" hidden="1"/>
    <row r="1214" s="1" customFormat="1" hidden="1"/>
    <row r="1215" s="1" customFormat="1" hidden="1"/>
    <row r="1216" s="1" customFormat="1" hidden="1"/>
    <row r="1217" s="1" customFormat="1" hidden="1"/>
    <row r="1218" s="1" customFormat="1" hidden="1"/>
    <row r="1219" s="1" customFormat="1" hidden="1"/>
    <row r="1220" s="1" customFormat="1" hidden="1"/>
    <row r="1221" s="1" customFormat="1" hidden="1"/>
    <row r="1222" s="1" customFormat="1" hidden="1"/>
    <row r="1223" s="1" customFormat="1" hidden="1"/>
    <row r="1224" s="1" customFormat="1" hidden="1"/>
    <row r="1225" s="1" customFormat="1" hidden="1"/>
    <row r="1226" s="1" customFormat="1" hidden="1"/>
    <row r="1227" s="1" customFormat="1" hidden="1"/>
    <row r="1228" s="1" customFormat="1" hidden="1"/>
    <row r="1229" s="1" customFormat="1" hidden="1"/>
    <row r="1230" s="1" customFormat="1" hidden="1"/>
    <row r="1231" s="1" customFormat="1" hidden="1"/>
    <row r="1232" s="1" customFormat="1" hidden="1"/>
    <row r="1233" s="1" customFormat="1" hidden="1"/>
    <row r="1234" s="1" customFormat="1" hidden="1"/>
    <row r="1235" s="1" customFormat="1" hidden="1"/>
    <row r="1236" s="1" customFormat="1" hidden="1"/>
    <row r="1237" s="1" customFormat="1" hidden="1"/>
    <row r="1238" s="1" customFormat="1" hidden="1"/>
    <row r="1239" s="1" customFormat="1" hidden="1"/>
    <row r="1240" s="1" customFormat="1" hidden="1"/>
    <row r="1241" s="1" customFormat="1" hidden="1"/>
    <row r="1242" s="1" customFormat="1" hidden="1"/>
    <row r="1243" s="1" customFormat="1" hidden="1"/>
    <row r="1244" s="1" customFormat="1" hidden="1"/>
    <row r="1245" s="1" customFormat="1" hidden="1"/>
    <row r="1246" s="1" customFormat="1" hidden="1"/>
    <row r="1247" s="1" customFormat="1" hidden="1"/>
    <row r="1248" s="1" customFormat="1" hidden="1"/>
    <row r="1249" s="1" customFormat="1" hidden="1"/>
    <row r="1250" s="1" customFormat="1" hidden="1"/>
    <row r="1251" s="1" customFormat="1" hidden="1"/>
    <row r="1252" s="1" customFormat="1" hidden="1"/>
    <row r="1253" s="1" customFormat="1" hidden="1"/>
    <row r="1254" s="1" customFormat="1" hidden="1"/>
    <row r="1255" s="1" customFormat="1" hidden="1"/>
    <row r="1256" s="1" customFormat="1" hidden="1"/>
    <row r="1257" s="1" customFormat="1" hidden="1"/>
    <row r="1258" s="1" customFormat="1" hidden="1"/>
    <row r="1259" s="1" customFormat="1" hidden="1"/>
    <row r="1260" s="1" customFormat="1" hidden="1"/>
    <row r="1261" s="1" customFormat="1" hidden="1"/>
    <row r="1262" s="1" customFormat="1" hidden="1"/>
    <row r="1263" s="1" customFormat="1" hidden="1"/>
    <row r="1264" s="1" customFormat="1" hidden="1"/>
    <row r="1265" s="1" customFormat="1" hidden="1"/>
    <row r="1266" s="1" customFormat="1" hidden="1"/>
    <row r="1267" s="1" customFormat="1" hidden="1"/>
    <row r="1268" s="1" customFormat="1" hidden="1"/>
    <row r="1269" s="1" customFormat="1" hidden="1"/>
    <row r="1270" s="1" customFormat="1" hidden="1"/>
    <row r="1271" s="1" customFormat="1" hidden="1"/>
    <row r="1272" s="1" customFormat="1" hidden="1"/>
    <row r="1273" s="1" customFormat="1" hidden="1"/>
    <row r="1274" s="1" customFormat="1" hidden="1"/>
    <row r="1275" s="1" customFormat="1" hidden="1"/>
    <row r="1276" s="1" customFormat="1" hidden="1"/>
    <row r="1277" s="1" customFormat="1" hidden="1"/>
    <row r="1278" s="1" customFormat="1" hidden="1"/>
    <row r="1279" s="1" customFormat="1" hidden="1"/>
    <row r="1280" s="1" customFormat="1" hidden="1"/>
    <row r="1281" s="1" customFormat="1" hidden="1"/>
    <row r="1282" s="1" customFormat="1" hidden="1"/>
    <row r="1283" s="1" customFormat="1" hidden="1"/>
    <row r="1284" s="1" customFormat="1" hidden="1"/>
    <row r="1285" s="1" customFormat="1" hidden="1"/>
    <row r="1286" s="1" customFormat="1" hidden="1"/>
    <row r="1287" s="1" customFormat="1" hidden="1"/>
    <row r="1288" s="1" customFormat="1" hidden="1"/>
    <row r="1289" s="1" customFormat="1" hidden="1"/>
    <row r="1290" s="1" customFormat="1" hidden="1"/>
    <row r="1291" s="1" customFormat="1" hidden="1"/>
    <row r="1292" s="1" customFormat="1" hidden="1"/>
    <row r="1293" s="1" customFormat="1" hidden="1"/>
    <row r="1294" s="1" customFormat="1" hidden="1"/>
    <row r="1295" s="1" customFormat="1" hidden="1"/>
    <row r="1296" s="1" customFormat="1" hidden="1"/>
    <row r="1297" s="1" customFormat="1" hidden="1"/>
    <row r="1298" s="1" customFormat="1" hidden="1"/>
    <row r="1299" s="1" customFormat="1" hidden="1"/>
    <row r="1300" s="1" customFormat="1" hidden="1"/>
    <row r="1301" s="1" customFormat="1" hidden="1"/>
    <row r="1302" s="1" customFormat="1" hidden="1"/>
    <row r="1303" s="1" customFormat="1" hidden="1"/>
    <row r="1304" s="1" customFormat="1" hidden="1"/>
    <row r="1305" s="1" customFormat="1" hidden="1"/>
    <row r="1306" s="1" customFormat="1" hidden="1"/>
    <row r="1307" s="1" customFormat="1" hidden="1"/>
    <row r="1308" s="1" customFormat="1" hidden="1"/>
    <row r="1309" s="1" customFormat="1" hidden="1"/>
    <row r="1310" s="1" customFormat="1" hidden="1"/>
    <row r="1311" s="1" customFormat="1" hidden="1"/>
    <row r="1312" s="1" customFormat="1" hidden="1"/>
    <row r="1313" s="1" customFormat="1" hidden="1"/>
    <row r="1314" s="1" customFormat="1" hidden="1"/>
    <row r="1315" s="1" customFormat="1" hidden="1"/>
    <row r="1316" s="1" customFormat="1" hidden="1"/>
    <row r="1317" s="1" customFormat="1" hidden="1"/>
    <row r="1318" s="1" customFormat="1" hidden="1"/>
    <row r="1319" s="1" customFormat="1" hidden="1"/>
    <row r="1320" s="1" customFormat="1" hidden="1"/>
    <row r="1321" s="1" customFormat="1" hidden="1"/>
    <row r="1322" s="1" customFormat="1" hidden="1"/>
    <row r="1323" s="1" customFormat="1" hidden="1"/>
    <row r="1324" s="1" customFormat="1" hidden="1"/>
    <row r="1325" s="1" customFormat="1" hidden="1"/>
    <row r="1326" s="1" customFormat="1" hidden="1"/>
    <row r="1327" s="1" customFormat="1" hidden="1"/>
    <row r="1328" s="1" customFormat="1" hidden="1"/>
    <row r="1329" s="1" customFormat="1" hidden="1"/>
    <row r="1330" s="1" customFormat="1" hidden="1"/>
    <row r="1331" s="1" customFormat="1" hidden="1"/>
    <row r="1332" s="1" customFormat="1" hidden="1"/>
    <row r="1333" s="1" customFormat="1" hidden="1"/>
    <row r="1334" s="1" customFormat="1" hidden="1"/>
    <row r="1335" s="1" customFormat="1" hidden="1"/>
    <row r="1336" s="1" customFormat="1" hidden="1"/>
    <row r="1337" s="1" customFormat="1" hidden="1"/>
    <row r="1338" s="1" customFormat="1" hidden="1"/>
    <row r="1339" s="1" customFormat="1" hidden="1"/>
    <row r="1340" s="1" customFormat="1" hidden="1"/>
    <row r="1341" s="1" customFormat="1" hidden="1"/>
    <row r="1342" s="1" customFormat="1" hidden="1"/>
    <row r="1343" s="1" customFormat="1" hidden="1"/>
    <row r="1344" s="1" customFormat="1" hidden="1"/>
    <row r="1345" s="1" customFormat="1" hidden="1"/>
    <row r="1346" s="1" customFormat="1" hidden="1"/>
    <row r="1347" s="1" customFormat="1" hidden="1"/>
    <row r="1348" s="1" customFormat="1" hidden="1"/>
    <row r="1349" s="1" customFormat="1" hidden="1"/>
    <row r="1350" s="1" customFormat="1" hidden="1"/>
    <row r="1351" s="1" customFormat="1" hidden="1"/>
    <row r="1352" s="1" customFormat="1" hidden="1"/>
    <row r="1353" s="1" customFormat="1" hidden="1"/>
    <row r="1354" s="1" customFormat="1" hidden="1"/>
    <row r="1355" s="1" customFormat="1" hidden="1"/>
    <row r="1356" s="1" customFormat="1" hidden="1"/>
    <row r="1357" s="1" customFormat="1" hidden="1"/>
    <row r="1358" s="1" customFormat="1" hidden="1"/>
    <row r="1359" s="1" customFormat="1" hidden="1"/>
    <row r="1360" s="1" customFormat="1" hidden="1"/>
    <row r="1361" s="1" customFormat="1" hidden="1"/>
    <row r="1362" s="1" customFormat="1" hidden="1"/>
    <row r="1363" s="1" customFormat="1" hidden="1"/>
    <row r="1364" s="1" customFormat="1" hidden="1"/>
    <row r="1365" s="1" customFormat="1" hidden="1"/>
    <row r="1366" s="1" customFormat="1" hidden="1"/>
    <row r="1367" s="1" customFormat="1" hidden="1"/>
    <row r="1368" s="1" customFormat="1" hidden="1"/>
    <row r="1369" s="1" customFormat="1" hidden="1"/>
    <row r="1370" s="1" customFormat="1" hidden="1"/>
    <row r="1371" s="1" customFormat="1" hidden="1"/>
    <row r="1372" s="1" customFormat="1" hidden="1"/>
    <row r="1373" s="1" customFormat="1" hidden="1"/>
    <row r="1374" s="1" customFormat="1" hidden="1"/>
    <row r="1375" s="1" customFormat="1" hidden="1"/>
    <row r="1376" s="1" customFormat="1" hidden="1"/>
    <row r="1377" s="1" customFormat="1" hidden="1"/>
    <row r="1378" s="1" customFormat="1" hidden="1"/>
    <row r="1379" s="1" customFormat="1" hidden="1"/>
    <row r="1380" s="1" customFormat="1" hidden="1"/>
    <row r="1381" s="1" customFormat="1" hidden="1"/>
    <row r="1382" s="1" customFormat="1" hidden="1"/>
    <row r="1383" s="1" customFormat="1" hidden="1"/>
    <row r="1384" s="1" customFormat="1" hidden="1"/>
    <row r="1385" s="1" customFormat="1" hidden="1"/>
    <row r="1386" s="1" customFormat="1" hidden="1"/>
    <row r="1387" s="1" customFormat="1" hidden="1"/>
    <row r="1388" s="1" customFormat="1" hidden="1"/>
    <row r="1389" s="1" customFormat="1" hidden="1"/>
    <row r="1390" s="1" customFormat="1" hidden="1"/>
    <row r="1391" s="1" customFormat="1" hidden="1"/>
    <row r="1392" s="1" customFormat="1" hidden="1"/>
    <row r="1393" s="1" customFormat="1" hidden="1"/>
    <row r="1394" s="1" customFormat="1" hidden="1"/>
    <row r="1395" s="1" customFormat="1" hidden="1"/>
    <row r="1396" s="1" customFormat="1" hidden="1"/>
    <row r="1397" s="1" customFormat="1" hidden="1"/>
    <row r="1398" s="1" customFormat="1" hidden="1"/>
    <row r="1399" s="1" customFormat="1" hidden="1"/>
    <row r="1400" s="1" customFormat="1" hidden="1"/>
    <row r="1401" s="1" customFormat="1" hidden="1"/>
    <row r="1402" s="1" customFormat="1" hidden="1"/>
    <row r="1403" s="1" customFormat="1" hidden="1"/>
    <row r="1404" s="1" customFormat="1" hidden="1"/>
    <row r="1405" s="1" customFormat="1" hidden="1"/>
    <row r="1406" s="1" customFormat="1" hidden="1"/>
    <row r="1407" s="1" customFormat="1" hidden="1"/>
    <row r="1408" s="1" customFormat="1" hidden="1"/>
    <row r="1409" s="1" customFormat="1" hidden="1"/>
    <row r="1410" s="1" customFormat="1" hidden="1"/>
    <row r="1411" s="1" customFormat="1" hidden="1"/>
    <row r="1412" s="1" customFormat="1" hidden="1"/>
    <row r="1413" s="1" customFormat="1" hidden="1"/>
    <row r="1414" s="1" customFormat="1" hidden="1"/>
    <row r="1415" s="1" customFormat="1" hidden="1"/>
    <row r="1416" s="1" customFormat="1" hidden="1"/>
    <row r="1417" s="1" customFormat="1" hidden="1"/>
    <row r="1418" s="1" customFormat="1" hidden="1"/>
    <row r="1419" s="1" customFormat="1" hidden="1"/>
    <row r="1420" s="1" customFormat="1" hidden="1"/>
    <row r="1421" s="1" customFormat="1" hidden="1"/>
    <row r="1422" s="1" customFormat="1" hidden="1"/>
    <row r="1423" s="1" customFormat="1" hidden="1"/>
    <row r="1424" s="1" customFormat="1" hidden="1"/>
    <row r="1425" s="1" customFormat="1" hidden="1"/>
    <row r="1426" s="1" customFormat="1" hidden="1"/>
    <row r="1427" s="1" customFormat="1" hidden="1"/>
    <row r="1428" s="1" customFormat="1" hidden="1"/>
    <row r="1429" s="1" customFormat="1" hidden="1"/>
    <row r="1430" s="1" customFormat="1" hidden="1"/>
    <row r="1431" s="1" customFormat="1" hidden="1"/>
    <row r="1432" s="1" customFormat="1" hidden="1"/>
    <row r="1433" s="1" customFormat="1" hidden="1"/>
    <row r="1434" s="1" customFormat="1" hidden="1"/>
    <row r="1435" s="1" customFormat="1" hidden="1"/>
    <row r="1436" s="1" customFormat="1" hidden="1"/>
    <row r="1437" s="1" customFormat="1" hidden="1"/>
    <row r="1438" s="1" customFormat="1" hidden="1"/>
    <row r="1439" s="1" customFormat="1" hidden="1"/>
    <row r="1440" s="1" customFormat="1" hidden="1"/>
    <row r="1441" s="1" customFormat="1" hidden="1"/>
    <row r="1442" s="1" customFormat="1" hidden="1"/>
    <row r="1443" s="1" customFormat="1" hidden="1"/>
    <row r="1444" s="1" customFormat="1" hidden="1"/>
    <row r="1445" s="1" customFormat="1" hidden="1"/>
    <row r="1446" s="1" customFormat="1" hidden="1"/>
    <row r="1447" s="1" customFormat="1" hidden="1"/>
    <row r="1448" s="1" customFormat="1" hidden="1"/>
    <row r="1449" s="1" customFormat="1" hidden="1"/>
    <row r="1450" s="1" customFormat="1" hidden="1"/>
    <row r="1451" s="1" customFormat="1" hidden="1"/>
    <row r="1452" s="1" customFormat="1" hidden="1"/>
    <row r="1453" s="1" customFormat="1" hidden="1"/>
    <row r="1454" s="1" customFormat="1" hidden="1"/>
    <row r="1455" s="1" customFormat="1" hidden="1"/>
    <row r="1456" s="1" customFormat="1" hidden="1"/>
    <row r="1457" s="1" customFormat="1" hidden="1"/>
    <row r="1458" s="1" customFormat="1" hidden="1"/>
    <row r="1459" s="1" customFormat="1" hidden="1"/>
    <row r="1460" s="1" customFormat="1" hidden="1"/>
    <row r="1461" s="1" customFormat="1" hidden="1"/>
    <row r="1462" s="1" customFormat="1" hidden="1"/>
    <row r="1463" s="1" customFormat="1" hidden="1"/>
    <row r="1464" s="1" customFormat="1" hidden="1"/>
    <row r="1465" s="1" customFormat="1" hidden="1"/>
    <row r="1466" s="1" customFormat="1" hidden="1"/>
    <row r="1467" s="1" customFormat="1" hidden="1"/>
    <row r="1468" s="1" customFormat="1" hidden="1"/>
    <row r="1469" s="1" customFormat="1" hidden="1"/>
    <row r="1470" s="1" customFormat="1" hidden="1"/>
    <row r="1471" s="1" customFormat="1" hidden="1"/>
    <row r="1472" s="1" customFormat="1" hidden="1"/>
    <row r="1473" s="1" customFormat="1" hidden="1"/>
    <row r="1474" s="1" customFormat="1" hidden="1"/>
    <row r="1475" s="1" customFormat="1" hidden="1"/>
    <row r="1476" s="1" customFormat="1" hidden="1"/>
    <row r="1477" s="1" customFormat="1" hidden="1"/>
    <row r="1478" s="1" customFormat="1" hidden="1"/>
    <row r="1479" s="1" customFormat="1" hidden="1"/>
    <row r="1480" s="1" customFormat="1" hidden="1"/>
    <row r="1481" s="1" customFormat="1" hidden="1"/>
    <row r="1482" s="1" customFormat="1" hidden="1"/>
    <row r="1483" s="1" customFormat="1" hidden="1"/>
    <row r="1484" s="1" customFormat="1" hidden="1"/>
    <row r="1485" s="1" customFormat="1" hidden="1"/>
    <row r="1486" s="1" customFormat="1" hidden="1"/>
    <row r="1487" s="1" customFormat="1" hidden="1"/>
    <row r="1488" s="1" customFormat="1" hidden="1"/>
    <row r="1489" s="1" customFormat="1" hidden="1"/>
    <row r="1490" s="1" customFormat="1" hidden="1"/>
    <row r="1491" s="1" customFormat="1" hidden="1"/>
    <row r="1492" s="1" customFormat="1" hidden="1"/>
    <row r="1493" s="1" customFormat="1" hidden="1"/>
    <row r="1494" s="1" customFormat="1" hidden="1"/>
    <row r="1495" s="1" customFormat="1" hidden="1"/>
    <row r="1496" s="1" customFormat="1" hidden="1"/>
    <row r="1497" s="1" customFormat="1" hidden="1"/>
    <row r="1498" s="1" customFormat="1" hidden="1"/>
    <row r="1499" s="1" customFormat="1" hidden="1"/>
    <row r="1500" s="1" customFormat="1" hidden="1"/>
    <row r="1501" s="1" customFormat="1" hidden="1"/>
    <row r="1502" s="1" customFormat="1" hidden="1"/>
    <row r="1503" s="1" customFormat="1" hidden="1"/>
    <row r="1504" s="1" customFormat="1" hidden="1"/>
    <row r="1505" s="1" customFormat="1" hidden="1"/>
    <row r="1506" s="1" customFormat="1" hidden="1"/>
    <row r="1507" s="1" customFormat="1" hidden="1"/>
    <row r="1508" s="1" customFormat="1" hidden="1"/>
    <row r="1509" s="1" customFormat="1" hidden="1"/>
    <row r="1510" s="1" customFormat="1" hidden="1"/>
    <row r="1511" s="1" customFormat="1" hidden="1"/>
    <row r="1512" s="1" customFormat="1" hidden="1"/>
    <row r="1513" s="1" customFormat="1" hidden="1"/>
    <row r="1514" s="1" customFormat="1" hidden="1"/>
    <row r="1515" s="1" customFormat="1" hidden="1"/>
    <row r="1516" s="1" customFormat="1" hidden="1"/>
    <row r="1517" s="1" customFormat="1" hidden="1"/>
    <row r="1518" s="1" customFormat="1" hidden="1"/>
    <row r="1519" s="1" customFormat="1" hidden="1"/>
    <row r="1520" s="1" customFormat="1" hidden="1"/>
    <row r="1521" s="1" customFormat="1" hidden="1"/>
    <row r="1522" s="1" customFormat="1" hidden="1"/>
    <row r="1523" s="1" customFormat="1" hidden="1"/>
    <row r="1524" s="1" customFormat="1" hidden="1"/>
    <row r="1525" s="1" customFormat="1" hidden="1"/>
    <row r="1526" s="1" customFormat="1" hidden="1"/>
    <row r="1527" s="1" customFormat="1" hidden="1"/>
    <row r="1528" s="1" customFormat="1" hidden="1"/>
    <row r="1529" s="1" customFormat="1" hidden="1"/>
    <row r="1530" s="1" customFormat="1" hidden="1"/>
    <row r="1531" s="1" customFormat="1" hidden="1"/>
    <row r="1532" s="1" customFormat="1" hidden="1"/>
    <row r="1533" s="1" customFormat="1" hidden="1"/>
    <row r="1534" s="1" customFormat="1" hidden="1"/>
    <row r="1535" s="1" customFormat="1" hidden="1"/>
    <row r="1536" s="1" customFormat="1" hidden="1"/>
    <row r="1537" s="1" customFormat="1" hidden="1"/>
    <row r="1538" s="1" customFormat="1" hidden="1"/>
    <row r="1539" s="1" customFormat="1" hidden="1"/>
    <row r="1540" s="1" customFormat="1" hidden="1"/>
    <row r="1541" s="1" customFormat="1" hidden="1"/>
    <row r="1542" s="1" customFormat="1" hidden="1"/>
    <row r="1543" s="1" customFormat="1" hidden="1"/>
    <row r="1544" s="1" customFormat="1" hidden="1"/>
    <row r="1545" s="1" customFormat="1" hidden="1"/>
    <row r="1546" s="1" customFormat="1" hidden="1"/>
    <row r="1547" s="1" customFormat="1" hidden="1"/>
    <row r="1548" s="1" customFormat="1" hidden="1"/>
    <row r="1549" s="1" customFormat="1" hidden="1"/>
    <row r="1550" s="1" customFormat="1" hidden="1"/>
    <row r="1551" s="1" customFormat="1" hidden="1"/>
    <row r="1552" s="1" customFormat="1" hidden="1"/>
    <row r="1553" s="1" customFormat="1" hidden="1"/>
    <row r="1554" s="1" customFormat="1" hidden="1"/>
    <row r="1555" s="1" customFormat="1" hidden="1"/>
    <row r="1556" s="1" customFormat="1" hidden="1"/>
    <row r="1557" s="1" customFormat="1" hidden="1"/>
    <row r="1558" s="1" customFormat="1" hidden="1"/>
    <row r="1559" s="1" customFormat="1" hidden="1"/>
    <row r="1560" s="1" customFormat="1" hidden="1"/>
    <row r="1561" s="1" customFormat="1" hidden="1"/>
    <row r="1562" s="1" customFormat="1" hidden="1"/>
    <row r="1563" s="1" customFormat="1" hidden="1"/>
    <row r="1564" s="1" customFormat="1" hidden="1"/>
    <row r="1565" s="1" customFormat="1" hidden="1"/>
    <row r="1566" s="1" customFormat="1" hidden="1"/>
    <row r="1567" s="1" customFormat="1" hidden="1"/>
    <row r="1568" s="1" customFormat="1" hidden="1"/>
    <row r="1569" s="1" customFormat="1" hidden="1"/>
    <row r="1570" s="1" customFormat="1" hidden="1"/>
    <row r="1571" s="1" customFormat="1" hidden="1"/>
    <row r="1572" s="1" customFormat="1" hidden="1"/>
    <row r="1573" s="1" customFormat="1" hidden="1"/>
    <row r="1574" s="1" customFormat="1" hidden="1"/>
    <row r="1575" s="1" customFormat="1" hidden="1"/>
    <row r="1576" s="1" customFormat="1" hidden="1"/>
    <row r="1577" s="1" customFormat="1" hidden="1"/>
    <row r="1578" s="1" customFormat="1" hidden="1"/>
    <row r="1579" s="1" customFormat="1" hidden="1"/>
    <row r="1580" s="1" customFormat="1" hidden="1"/>
    <row r="1581" s="1" customFormat="1" hidden="1"/>
    <row r="1582" s="1" customFormat="1" hidden="1"/>
    <row r="1583" s="1" customFormat="1" hidden="1"/>
    <row r="1584" s="1" customFormat="1" hidden="1"/>
    <row r="1585" s="1" customFormat="1" hidden="1"/>
    <row r="1586" s="1" customFormat="1" hidden="1"/>
    <row r="1587" s="1" customFormat="1" hidden="1"/>
    <row r="1588" s="1" customFormat="1" hidden="1"/>
    <row r="1589" s="1" customFormat="1" hidden="1"/>
    <row r="1590" s="1" customFormat="1" hidden="1"/>
    <row r="1591" s="1" customFormat="1" hidden="1"/>
    <row r="1592" s="1" customFormat="1" hidden="1"/>
    <row r="1593" s="1" customFormat="1" hidden="1"/>
    <row r="1594" s="1" customFormat="1" hidden="1"/>
    <row r="1595" s="1" customFormat="1" hidden="1"/>
    <row r="1596" s="1" customFormat="1" hidden="1"/>
    <row r="1597" s="1" customFormat="1" hidden="1"/>
    <row r="1598" s="1" customFormat="1" hidden="1"/>
    <row r="1599" s="1" customFormat="1" hidden="1"/>
    <row r="1600" s="1" customFormat="1" hidden="1"/>
    <row r="1601" s="1" customFormat="1" hidden="1"/>
    <row r="1602" s="1" customFormat="1" hidden="1"/>
    <row r="1603" s="1" customFormat="1" hidden="1"/>
    <row r="1604" s="1" customFormat="1" hidden="1"/>
    <row r="1605" s="1" customFormat="1" hidden="1"/>
    <row r="1606" s="1" customFormat="1" hidden="1"/>
    <row r="1607" s="1" customFormat="1" hidden="1"/>
    <row r="1608" s="1" customFormat="1" hidden="1"/>
    <row r="1609" s="1" customFormat="1" hidden="1"/>
    <row r="1610" s="1" customFormat="1" hidden="1"/>
    <row r="1611" s="1" customFormat="1" hidden="1"/>
    <row r="1612" s="1" customFormat="1" hidden="1"/>
    <row r="1613" s="1" customFormat="1" hidden="1"/>
    <row r="1614" s="1" customFormat="1" hidden="1"/>
    <row r="1615" s="1" customFormat="1" hidden="1"/>
    <row r="1616" s="1" customFormat="1" hidden="1"/>
    <row r="1617" s="1" customFormat="1" hidden="1"/>
    <row r="1618" s="1" customFormat="1" hidden="1"/>
    <row r="1619" s="1" customFormat="1" hidden="1"/>
    <row r="1620" s="1" customFormat="1" hidden="1"/>
    <row r="1621" s="1" customFormat="1" hidden="1"/>
    <row r="1622" s="1" customFormat="1" hidden="1"/>
    <row r="1623" s="1" customFormat="1" hidden="1"/>
    <row r="1624" s="1" customFormat="1" hidden="1"/>
    <row r="1625" s="1" customFormat="1" hidden="1"/>
    <row r="1626" s="1" customFormat="1" hidden="1"/>
    <row r="1627" s="1" customFormat="1" hidden="1"/>
    <row r="1628" s="1" customFormat="1" hidden="1"/>
    <row r="1629" s="1" customFormat="1" hidden="1"/>
    <row r="1630" s="1" customFormat="1" hidden="1"/>
    <row r="1631" s="1" customFormat="1" hidden="1"/>
    <row r="1632" s="1" customFormat="1" hidden="1"/>
    <row r="1633" s="1" customFormat="1" hidden="1"/>
    <row r="1634" s="1" customFormat="1" hidden="1"/>
    <row r="1635" s="1" customFormat="1" hidden="1"/>
    <row r="1636" s="1" customFormat="1" hidden="1"/>
    <row r="1637" s="1" customFormat="1" hidden="1"/>
    <row r="1638" s="1" customFormat="1" hidden="1"/>
    <row r="1639" s="1" customFormat="1" hidden="1"/>
    <row r="1640" s="1" customFormat="1" hidden="1"/>
    <row r="1641" s="1" customFormat="1" hidden="1"/>
    <row r="1642" s="1" customFormat="1" hidden="1"/>
    <row r="1643" s="1" customFormat="1" hidden="1"/>
    <row r="1644" s="1" customFormat="1" hidden="1"/>
    <row r="1645" s="1" customFormat="1" hidden="1"/>
    <row r="1646" s="1" customFormat="1" hidden="1"/>
    <row r="1647" s="1" customFormat="1" hidden="1"/>
    <row r="1648" s="1" customFormat="1" hidden="1"/>
    <row r="1649" s="1" customFormat="1" hidden="1"/>
    <row r="1650" s="1" customFormat="1" hidden="1"/>
    <row r="1651" s="1" customFormat="1" hidden="1"/>
    <row r="1652" s="1" customFormat="1" hidden="1"/>
    <row r="1653" s="1" customFormat="1" hidden="1"/>
    <row r="1654" s="1" customFormat="1" hidden="1"/>
    <row r="1655" s="1" customFormat="1" hidden="1"/>
    <row r="1656" s="1" customFormat="1" hidden="1"/>
    <row r="1657" s="1" customFormat="1" hidden="1"/>
    <row r="1658" s="1" customFormat="1" hidden="1"/>
    <row r="1659" s="1" customFormat="1" hidden="1"/>
    <row r="1660" s="1" customFormat="1" hidden="1"/>
    <row r="1661" s="1" customFormat="1" hidden="1"/>
    <row r="1662" s="1" customFormat="1" hidden="1"/>
    <row r="1663" s="1" customFormat="1" hidden="1"/>
    <row r="1664" s="1" customFormat="1" hidden="1"/>
    <row r="1665" s="1" customFormat="1" hidden="1"/>
    <row r="1666" s="1" customFormat="1" hidden="1"/>
    <row r="1667" s="1" customFormat="1" hidden="1"/>
    <row r="1668" s="1" customFormat="1" hidden="1"/>
    <row r="1669" s="1" customFormat="1" hidden="1"/>
    <row r="1670" s="1" customFormat="1" hidden="1"/>
    <row r="1671" s="1" customFormat="1" hidden="1"/>
    <row r="1672" s="1" customFormat="1" hidden="1"/>
    <row r="1673" s="1" customFormat="1" hidden="1"/>
    <row r="1674" s="1" customFormat="1" hidden="1"/>
    <row r="1675" s="1" customFormat="1" hidden="1"/>
    <row r="1676" s="1" customFormat="1" hidden="1"/>
    <row r="1677" s="1" customFormat="1" hidden="1"/>
    <row r="1678" s="1" customFormat="1" hidden="1"/>
    <row r="1679" s="1" customFormat="1" hidden="1"/>
    <row r="1680" s="1" customFormat="1" hidden="1"/>
    <row r="1681" s="1" customFormat="1" hidden="1"/>
    <row r="1682" s="1" customFormat="1" hidden="1"/>
    <row r="1683" s="1" customFormat="1" hidden="1"/>
    <row r="1684" s="1" customFormat="1" hidden="1"/>
    <row r="1685" s="1" customFormat="1" hidden="1"/>
    <row r="1686" s="1" customFormat="1" hidden="1"/>
    <row r="1687" s="1" customFormat="1" hidden="1"/>
    <row r="1688" s="1" customFormat="1" hidden="1"/>
    <row r="1689" s="1" customFormat="1" hidden="1"/>
    <row r="1690" s="1" customFormat="1" hidden="1"/>
    <row r="1691" s="1" customFormat="1" hidden="1"/>
    <row r="1692" s="1" customFormat="1" hidden="1"/>
    <row r="1693" s="1" customFormat="1" hidden="1"/>
    <row r="1694" s="1" customFormat="1" hidden="1"/>
    <row r="1695" s="1" customFormat="1" hidden="1"/>
    <row r="1696" s="1" customFormat="1" hidden="1"/>
    <row r="1697" s="1" customFormat="1" hidden="1"/>
    <row r="1698" s="1" customFormat="1" hidden="1"/>
    <row r="1699" s="1" customFormat="1" hidden="1"/>
    <row r="1700" s="1" customFormat="1" hidden="1"/>
    <row r="1701" s="1" customFormat="1" hidden="1"/>
    <row r="1702" s="1" customFormat="1" hidden="1"/>
    <row r="1703" s="1" customFormat="1" hidden="1"/>
    <row r="1704" s="1" customFormat="1" hidden="1"/>
    <row r="1705" s="1" customFormat="1" hidden="1"/>
    <row r="1706" s="1" customFormat="1" hidden="1"/>
    <row r="1707" s="1" customFormat="1" hidden="1"/>
    <row r="1708" s="1" customFormat="1" hidden="1"/>
    <row r="1709" s="1" customFormat="1" hidden="1"/>
    <row r="1710" s="1" customFormat="1" hidden="1"/>
    <row r="1711" s="1" customFormat="1" hidden="1"/>
    <row r="1712" s="1" customFormat="1" hidden="1"/>
    <row r="1713" s="1" customFormat="1" hidden="1"/>
    <row r="1714" s="1" customFormat="1" hidden="1"/>
    <row r="1715" s="1" customFormat="1" hidden="1"/>
    <row r="1716" s="1" customFormat="1" hidden="1"/>
    <row r="1717" s="1" customFormat="1" hidden="1"/>
    <row r="1718" s="1" customFormat="1" hidden="1"/>
    <row r="1719" s="1" customFormat="1" hidden="1"/>
    <row r="1720" s="1" customFormat="1" hidden="1"/>
    <row r="1721" s="1" customFormat="1" hidden="1"/>
    <row r="1722" s="1" customFormat="1" hidden="1"/>
    <row r="1723" s="1" customFormat="1" hidden="1"/>
    <row r="1724" s="1" customFormat="1" hidden="1"/>
    <row r="1725" s="1" customFormat="1" hidden="1"/>
    <row r="1726" s="1" customFormat="1" hidden="1"/>
    <row r="1727" s="1" customFormat="1" hidden="1"/>
    <row r="1728" s="1" customFormat="1" hidden="1"/>
    <row r="1729" s="1" customFormat="1" hidden="1"/>
    <row r="1730" s="1" customFormat="1" hidden="1"/>
    <row r="1731" s="1" customFormat="1" hidden="1"/>
    <row r="1732" s="1" customFormat="1" hidden="1"/>
    <row r="1733" s="1" customFormat="1" hidden="1"/>
    <row r="1734" s="1" customFormat="1" hidden="1"/>
    <row r="1735" s="1" customFormat="1" hidden="1"/>
    <row r="1736" s="1" customFormat="1" hidden="1"/>
    <row r="1737" s="1" customFormat="1" hidden="1"/>
    <row r="1738" s="1" customFormat="1" hidden="1"/>
    <row r="1739" s="1" customFormat="1" hidden="1"/>
    <row r="1740" s="1" customFormat="1" hidden="1"/>
    <row r="1741" s="1" customFormat="1" hidden="1"/>
    <row r="1742" s="1" customFormat="1" hidden="1"/>
    <row r="1743" s="1" customFormat="1" hidden="1"/>
    <row r="1744" s="1" customFormat="1" hidden="1"/>
    <row r="1745" s="1" customFormat="1" hidden="1"/>
    <row r="1746" s="1" customFormat="1" hidden="1"/>
    <row r="1747" s="1" customFormat="1" hidden="1"/>
    <row r="1748" s="1" customFormat="1" hidden="1"/>
    <row r="1749" s="1" customFormat="1" hidden="1"/>
    <row r="1750" s="1" customFormat="1" hidden="1"/>
    <row r="1751" s="1" customFormat="1" hidden="1"/>
    <row r="1752" s="1" customFormat="1" hidden="1"/>
    <row r="1753" s="1" customFormat="1" hidden="1"/>
    <row r="1754" s="1" customFormat="1" hidden="1"/>
    <row r="1755" s="1" customFormat="1" hidden="1"/>
    <row r="1756" s="1" customFormat="1" hidden="1"/>
    <row r="1757" s="1" customFormat="1" hidden="1"/>
    <row r="1758" s="1" customFormat="1" hidden="1"/>
    <row r="1759" s="1" customFormat="1" hidden="1"/>
    <row r="1760" s="1" customFormat="1" hidden="1"/>
    <row r="1761" s="1" customFormat="1" hidden="1"/>
    <row r="1762" s="1" customFormat="1" hidden="1"/>
    <row r="1763" s="1" customFormat="1" hidden="1"/>
    <row r="1764" s="1" customFormat="1" hidden="1"/>
    <row r="1765" s="1" customFormat="1" hidden="1"/>
    <row r="1766" s="1" customFormat="1" hidden="1"/>
    <row r="1767" s="1" customFormat="1" hidden="1"/>
    <row r="1768" s="1" customFormat="1" hidden="1"/>
    <row r="1769" s="1" customFormat="1" hidden="1"/>
    <row r="1770" s="1" customFormat="1" hidden="1"/>
    <row r="1771" s="1" customFormat="1" hidden="1"/>
    <row r="1772" s="1" customFormat="1" hidden="1"/>
    <row r="1773" s="1" customFormat="1" hidden="1"/>
    <row r="1774" s="1" customFormat="1" hidden="1"/>
    <row r="1775" s="1" customFormat="1" hidden="1"/>
    <row r="1776" s="1" customFormat="1" hidden="1"/>
    <row r="1777" s="1" customFormat="1" hidden="1"/>
    <row r="1778" s="1" customFormat="1" hidden="1"/>
    <row r="1779" s="1" customFormat="1" hidden="1"/>
    <row r="1780" s="1" customFormat="1" hidden="1"/>
    <row r="1781" s="1" customFormat="1" hidden="1"/>
    <row r="1782" s="1" customFormat="1" hidden="1"/>
    <row r="1783" s="1" customFormat="1" hidden="1"/>
    <row r="1784" s="1" customFormat="1" hidden="1"/>
    <row r="1785" s="1" customFormat="1" hidden="1"/>
    <row r="1786" s="1" customFormat="1" hidden="1"/>
    <row r="1787" s="1" customFormat="1" hidden="1"/>
    <row r="1788" s="1" customFormat="1" hidden="1"/>
    <row r="1789" s="1" customFormat="1" hidden="1"/>
    <row r="1790" s="1" customFormat="1" hidden="1"/>
    <row r="1791" s="1" customFormat="1" hidden="1"/>
    <row r="1792" s="1" customFormat="1" hidden="1"/>
    <row r="1793" s="1" customFormat="1" hidden="1"/>
    <row r="1794" s="1" customFormat="1" hidden="1"/>
    <row r="1795" s="1" customFormat="1" hidden="1"/>
    <row r="1796" s="1" customFormat="1" hidden="1"/>
    <row r="1797" s="1" customFormat="1" hidden="1"/>
    <row r="1798" s="1" customFormat="1" hidden="1"/>
    <row r="1799" s="1" customFormat="1" hidden="1"/>
    <row r="1800" s="1" customFormat="1" hidden="1"/>
    <row r="1801" s="1" customFormat="1" hidden="1"/>
    <row r="1802" s="1" customFormat="1" hidden="1"/>
    <row r="1803" s="1" customFormat="1" hidden="1"/>
    <row r="1804" s="1" customFormat="1" hidden="1"/>
    <row r="1805" s="1" customFormat="1" hidden="1"/>
    <row r="1806" s="1" customFormat="1" hidden="1"/>
    <row r="1807" s="1" customFormat="1" hidden="1"/>
    <row r="1808" s="1" customFormat="1" hidden="1"/>
    <row r="1809" s="1" customFormat="1" hidden="1"/>
    <row r="1810" s="1" customFormat="1" hidden="1"/>
    <row r="1811" s="1" customFormat="1" hidden="1"/>
    <row r="1812" s="1" customFormat="1" hidden="1"/>
    <row r="1813" s="1" customFormat="1" hidden="1"/>
    <row r="1814" s="1" customFormat="1" hidden="1"/>
    <row r="1815" s="1" customFormat="1" hidden="1"/>
    <row r="1816" s="1" customFormat="1" hidden="1"/>
    <row r="1817" s="1" customFormat="1" hidden="1"/>
    <row r="1818" s="1" customFormat="1" hidden="1"/>
    <row r="1819" s="1" customFormat="1" hidden="1"/>
    <row r="1820" s="1" customFormat="1" hidden="1"/>
    <row r="1821" s="1" customFormat="1" hidden="1"/>
    <row r="1822" s="1" customFormat="1" hidden="1"/>
    <row r="1823" s="1" customFormat="1" hidden="1"/>
    <row r="1824" s="1" customFormat="1" hidden="1"/>
    <row r="1825" s="1" customFormat="1" hidden="1"/>
    <row r="1826" s="1" customFormat="1" hidden="1"/>
    <row r="1827" s="1" customFormat="1" hidden="1"/>
    <row r="1828" s="1" customFormat="1" hidden="1"/>
    <row r="1829" s="1" customFormat="1" hidden="1"/>
    <row r="1830" s="1" customFormat="1" hidden="1"/>
    <row r="1831" s="1" customFormat="1" hidden="1"/>
    <row r="1832" s="1" customFormat="1" hidden="1"/>
    <row r="1833" s="1" customFormat="1" hidden="1"/>
    <row r="1834" s="1" customFormat="1" hidden="1"/>
    <row r="1835" s="1" customFormat="1" hidden="1"/>
    <row r="1836" s="1" customFormat="1" hidden="1"/>
    <row r="1837" s="1" customFormat="1" hidden="1"/>
    <row r="1838" s="1" customFormat="1" hidden="1"/>
    <row r="1839" s="1" customFormat="1" hidden="1"/>
    <row r="1840" s="1" customFormat="1" hidden="1"/>
    <row r="1841" s="1" customFormat="1" hidden="1"/>
    <row r="1842" s="1" customFormat="1" hidden="1"/>
    <row r="1843" s="1" customFormat="1" hidden="1"/>
    <row r="1844" s="1" customFormat="1" hidden="1"/>
    <row r="1845" s="1" customFormat="1" hidden="1"/>
    <row r="1846" s="1" customFormat="1" hidden="1"/>
    <row r="1847" s="1" customFormat="1" hidden="1"/>
    <row r="1848" s="1" customFormat="1" hidden="1"/>
    <row r="1849" s="1" customFormat="1" hidden="1"/>
    <row r="1850" s="1" customFormat="1" hidden="1"/>
    <row r="1851" s="1" customFormat="1" hidden="1"/>
    <row r="1852" s="1" customFormat="1" hidden="1"/>
    <row r="1853" s="1" customFormat="1" hidden="1"/>
    <row r="1854" s="1" customFormat="1" hidden="1"/>
    <row r="1855" s="1" customFormat="1" hidden="1"/>
    <row r="1856" s="1" customFormat="1" hidden="1"/>
    <row r="1857" s="1" customFormat="1" hidden="1"/>
    <row r="1858" s="1" customFormat="1" hidden="1"/>
    <row r="1859" s="1" customFormat="1" hidden="1"/>
    <row r="1860" s="1" customFormat="1" hidden="1"/>
    <row r="1861" s="1" customFormat="1" hidden="1"/>
    <row r="1862" s="1" customFormat="1" hidden="1"/>
    <row r="1863" s="1" customFormat="1" hidden="1"/>
    <row r="1864" s="1" customFormat="1" hidden="1"/>
    <row r="1865" s="1" customFormat="1" hidden="1"/>
    <row r="1866" s="1" customFormat="1" hidden="1"/>
    <row r="1867" s="1" customFormat="1" hidden="1"/>
    <row r="1868" s="1" customFormat="1" hidden="1"/>
    <row r="1869" s="1" customFormat="1" hidden="1"/>
    <row r="1870" s="1" customFormat="1" hidden="1"/>
    <row r="1871" s="1" customFormat="1" hidden="1"/>
    <row r="1872" s="1" customFormat="1" hidden="1"/>
    <row r="1873" s="1" customFormat="1" hidden="1"/>
    <row r="1874" s="1" customFormat="1" hidden="1"/>
    <row r="1875" s="1" customFormat="1" hidden="1"/>
    <row r="1876" s="1" customFormat="1" hidden="1"/>
    <row r="1877" s="1" customFormat="1" hidden="1"/>
    <row r="1878" s="1" customFormat="1" hidden="1"/>
    <row r="1879" s="1" customFormat="1" hidden="1"/>
    <row r="1880" s="1" customFormat="1" hidden="1"/>
    <row r="1881" s="1" customFormat="1" hidden="1"/>
    <row r="1882" s="1" customFormat="1" hidden="1"/>
    <row r="1883" s="1" customFormat="1" hidden="1"/>
    <row r="1884" s="1" customFormat="1" hidden="1"/>
    <row r="1885" s="1" customFormat="1" hidden="1"/>
    <row r="1886" s="1" customFormat="1" hidden="1"/>
    <row r="1887" s="1" customFormat="1" hidden="1"/>
    <row r="1888" s="1" customFormat="1" hidden="1"/>
    <row r="1889" s="1" customFormat="1" hidden="1"/>
    <row r="1890" s="1" customFormat="1" hidden="1"/>
    <row r="1891" s="1" customFormat="1" hidden="1"/>
    <row r="1892" s="1" customFormat="1" hidden="1"/>
    <row r="1893" s="1" customFormat="1" hidden="1"/>
    <row r="1894" s="1" customFormat="1" hidden="1"/>
    <row r="1895" s="1" customFormat="1" hidden="1"/>
    <row r="1896" s="1" customFormat="1" hidden="1"/>
    <row r="1897" s="1" customFormat="1" hidden="1"/>
    <row r="1898" s="1" customFormat="1" hidden="1"/>
    <row r="1899" s="1" customFormat="1" hidden="1"/>
    <row r="1900" s="1" customFormat="1" hidden="1"/>
    <row r="1901" s="1" customFormat="1" hidden="1"/>
    <row r="1902" s="1" customFormat="1" hidden="1"/>
    <row r="1903" s="1" customFormat="1" hidden="1"/>
    <row r="1904" s="1" customFormat="1" hidden="1"/>
    <row r="1905" spans="18:34" hidden="1">
      <c r="R1905" s="1"/>
      <c r="AH1905" s="1"/>
    </row>
    <row r="1906" spans="18:34" hidden="1">
      <c r="R1906" s="1"/>
      <c r="AH1906" s="1"/>
    </row>
    <row r="1907" spans="18:34" hidden="1">
      <c r="R1907" s="1"/>
      <c r="AH1907" s="1"/>
    </row>
    <row r="1908" spans="18:34" hidden="1">
      <c r="R1908" s="1"/>
      <c r="AH1908" s="1"/>
    </row>
    <row r="1909" spans="18:34" hidden="1">
      <c r="R1909" s="1"/>
      <c r="AH1909" s="1"/>
    </row>
    <row r="1910" spans="18:34" hidden="1">
      <c r="R1910" s="1"/>
      <c r="AH1910" s="1"/>
    </row>
    <row r="1911" spans="18:34" hidden="1">
      <c r="R1911" s="1"/>
      <c r="AH1911" s="1"/>
    </row>
    <row r="1912" spans="18:34" hidden="1">
      <c r="R1912" s="1"/>
      <c r="AH1912" s="1"/>
    </row>
    <row r="1913" spans="18:34" hidden="1">
      <c r="R1913" s="1"/>
      <c r="AH1913" s="1"/>
    </row>
    <row r="1914" spans="18:34" hidden="1">
      <c r="R1914" s="1"/>
      <c r="AH1914" s="1"/>
    </row>
    <row r="1915" spans="18:34" hidden="1">
      <c r="R1915" s="1"/>
      <c r="AH1915" s="1"/>
    </row>
    <row r="1916" spans="18:34" hidden="1">
      <c r="R1916" s="1"/>
      <c r="AH1916" s="1"/>
    </row>
    <row r="1917" spans="18:34" hidden="1"/>
    <row r="1918" spans="18:34" hidden="1"/>
    <row r="1919" spans="18:34" hidden="1"/>
    <row r="1920" spans="18:34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</sheetData>
  <autoFilter ref="A1:BD2061" xr:uid="{D9F3B26F-B3B2-4FBE-B157-7B90B73145E5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9" showButton="0"/>
    <filterColumn colId="40" showButton="0"/>
    <filterColumn colId="46">
      <customFilters>
        <customFilter operator="notEqual" val=" "/>
      </customFilters>
    </filterColumn>
    <filterColumn colId="48" showButton="0"/>
    <filterColumn colId="49" showButton="0"/>
  </autoFilter>
  <mergeCells count="4">
    <mergeCell ref="D1:R1"/>
    <mergeCell ref="T1:AH1"/>
    <mergeCell ref="AN1:AP1"/>
    <mergeCell ref="AW1:AY1"/>
  </mergeCells>
  <conditionalFormatting sqref="AN3:AV19">
    <cfRule type="cellIs" dxfId="48" priority="2" stopIfTrue="1" operator="lessThan">
      <formula>-0.03</formula>
    </cfRule>
  </conditionalFormatting>
  <conditionalFormatting sqref="AN3:AV22">
    <cfRule type="cellIs" dxfId="47" priority="1" operator="greaterThan">
      <formula>0.03</formula>
    </cfRule>
  </conditionalFormatting>
  <conditionalFormatting sqref="AN20:AV22">
    <cfRule type="cellIs" dxfId="46" priority="70" stopIfTrue="1" operator="lessThan">
      <formula>-0.03</formula>
    </cfRule>
  </conditionalFormatting>
  <conditionalFormatting sqref="AW6:AX7">
    <cfRule type="cellIs" dxfId="45" priority="19" operator="greaterThan">
      <formula>0.03</formula>
    </cfRule>
    <cfRule type="cellIs" dxfId="44" priority="20" stopIfTrue="1" operator="lessThan">
      <formula>-0.03</formula>
    </cfRule>
  </conditionalFormatting>
  <conditionalFormatting sqref="AW10:AX10">
    <cfRule type="cellIs" dxfId="43" priority="9" operator="greaterThan">
      <formula>0.03</formula>
    </cfRule>
    <cfRule type="cellIs" dxfId="42" priority="10" stopIfTrue="1" operator="lessThan">
      <formula>-0.03</formula>
    </cfRule>
  </conditionalFormatting>
  <conditionalFormatting sqref="AW14:AX14">
    <cfRule type="cellIs" dxfId="41" priority="25" operator="greaterThan">
      <formula>0.03</formula>
    </cfRule>
    <cfRule type="cellIs" dxfId="40" priority="26" stopIfTrue="1" operator="lessThan">
      <formula>-0.03</formula>
    </cfRule>
  </conditionalFormatting>
  <conditionalFormatting sqref="AW18:AX18">
    <cfRule type="cellIs" dxfId="39" priority="23" operator="greaterThan">
      <formula>0.03</formula>
    </cfRule>
    <cfRule type="cellIs" dxfId="38" priority="24" stopIfTrue="1" operator="lessThan">
      <formula>-0.03</formula>
    </cfRule>
  </conditionalFormatting>
  <conditionalFormatting sqref="AW22:AX22">
    <cfRule type="cellIs" dxfId="37" priority="141" operator="greaterThan">
      <formula>0.03</formula>
    </cfRule>
    <cfRule type="cellIs" dxfId="36" priority="142" stopIfTrue="1" operator="lessThan">
      <formula>-0.03</formula>
    </cfRule>
  </conditionalFormatting>
  <conditionalFormatting sqref="AW3:AY3">
    <cfRule type="cellIs" dxfId="35" priority="33" operator="greaterThan">
      <formula>0.03</formula>
    </cfRule>
    <cfRule type="cellIs" dxfId="34" priority="34" stopIfTrue="1" operator="lessThan">
      <formula>-0.03</formula>
    </cfRule>
  </conditionalFormatting>
  <conditionalFormatting sqref="AW11:AY11">
    <cfRule type="cellIs" dxfId="33" priority="11" operator="greaterThan">
      <formula>0.03</formula>
    </cfRule>
    <cfRule type="cellIs" dxfId="32" priority="12" stopIfTrue="1" operator="lessThan">
      <formula>-0.03</formula>
    </cfRule>
  </conditionalFormatting>
  <conditionalFormatting sqref="AW15:AY15">
    <cfRule type="cellIs" dxfId="31" priority="27" operator="greaterThan">
      <formula>0.03</formula>
    </cfRule>
    <cfRule type="cellIs" dxfId="30" priority="28" stopIfTrue="1" operator="lessThan">
      <formula>-0.03</formula>
    </cfRule>
  </conditionalFormatting>
  <conditionalFormatting sqref="AW19:AY19">
    <cfRule type="cellIs" dxfId="29" priority="39" operator="greaterThan">
      <formula>0.03</formula>
    </cfRule>
    <cfRule type="cellIs" dxfId="28" priority="40" stopIfTrue="1" operator="lessThan">
      <formula>-0.03</formula>
    </cfRule>
  </conditionalFormatting>
  <conditionalFormatting sqref="AY7">
    <cfRule type="cellIs" dxfId="27" priority="17" operator="greaterThan">
      <formula>0.03</formula>
    </cfRule>
    <cfRule type="cellIs" dxfId="26" priority="18" stopIfTrue="1" operator="lessThan">
      <formula>-0.03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BC44-8074-499A-9F2F-DD076B4A32A2}">
  <sheetPr filterMode="1"/>
  <dimension ref="A1:AZ2061"/>
  <sheetViews>
    <sheetView workbookViewId="0">
      <selection activeCell="B3" sqref="B3:B19"/>
    </sheetView>
  </sheetViews>
  <sheetFormatPr defaultColWidth="12.28515625" defaultRowHeight="12"/>
  <cols>
    <col min="1" max="1" width="19.85546875" style="1" customWidth="1"/>
    <col min="2" max="2" width="23.85546875" style="1" customWidth="1"/>
    <col min="3" max="3" width="8.85546875" style="1" hidden="1" customWidth="1"/>
    <col min="4" max="4" width="11.140625" style="1" hidden="1" customWidth="1"/>
    <col min="5" max="7" width="7.7109375" style="1" hidden="1" customWidth="1"/>
    <col min="8" max="8" width="10.42578125" style="1" hidden="1" customWidth="1"/>
    <col min="9" max="16" width="10" style="1" hidden="1" customWidth="1"/>
    <col min="17" max="17" width="13.5703125" style="1" hidden="1" customWidth="1"/>
    <col min="18" max="18" width="13.5703125" style="117" hidden="1" customWidth="1"/>
    <col min="19" max="19" width="3.140625" style="1" hidden="1" customWidth="1"/>
    <col min="20" max="20" width="11.140625" style="1" hidden="1" customWidth="1"/>
    <col min="21" max="23" width="7.7109375" style="1" hidden="1" customWidth="1"/>
    <col min="24" max="24" width="10.42578125" style="1" hidden="1" customWidth="1"/>
    <col min="25" max="32" width="10" style="1" hidden="1" customWidth="1"/>
    <col min="33" max="33" width="13.5703125" style="1" hidden="1" customWidth="1"/>
    <col min="34" max="34" width="13.5703125" style="117" hidden="1" customWidth="1"/>
    <col min="35" max="36" width="6.42578125" style="1" hidden="1" customWidth="1"/>
    <col min="37" max="37" width="11.28515625" style="1" hidden="1" customWidth="1"/>
    <col min="38" max="38" width="12.42578125" style="1" hidden="1" customWidth="1"/>
    <col min="39" max="39" width="3.140625" style="1" hidden="1" customWidth="1"/>
    <col min="40" max="51" width="10" style="1" customWidth="1"/>
    <col min="52" max="52" width="9.5703125" style="1" customWidth="1"/>
    <col min="53" max="16384" width="12.28515625" style="1"/>
  </cols>
  <sheetData>
    <row r="1" spans="1:52" ht="12.75" customHeight="1" thickBot="1">
      <c r="A1" s="1" t="s">
        <v>28</v>
      </c>
      <c r="B1" s="1" t="s">
        <v>29</v>
      </c>
      <c r="D1" s="150" t="s">
        <v>30</v>
      </c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2"/>
      <c r="T1" s="150" t="s">
        <v>62</v>
      </c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2"/>
      <c r="AI1" s="3"/>
      <c r="AJ1" s="3"/>
      <c r="AK1" s="3"/>
      <c r="AL1" s="80"/>
      <c r="AM1" s="4"/>
      <c r="AN1" s="150" t="s">
        <v>1</v>
      </c>
      <c r="AO1" s="151"/>
      <c r="AP1" s="152"/>
      <c r="AQ1" s="79"/>
      <c r="AR1" s="79"/>
      <c r="AS1" s="79"/>
      <c r="AT1" s="79"/>
      <c r="AU1" s="79"/>
      <c r="AV1" s="79"/>
      <c r="AW1" s="150" t="s">
        <v>32</v>
      </c>
      <c r="AX1" s="151"/>
      <c r="AY1" s="152"/>
    </row>
    <row r="2" spans="1:52" ht="12.75" thickBot="1">
      <c r="A2" s="45"/>
      <c r="B2" s="45"/>
      <c r="C2" s="81"/>
      <c r="D2" s="16" t="s">
        <v>4</v>
      </c>
      <c r="E2" s="17" t="s">
        <v>33</v>
      </c>
      <c r="F2" s="17" t="s">
        <v>34</v>
      </c>
      <c r="G2" s="17" t="s">
        <v>35</v>
      </c>
      <c r="H2" s="17" t="s">
        <v>13</v>
      </c>
      <c r="I2" s="17" t="s">
        <v>14</v>
      </c>
      <c r="J2" s="17" t="s">
        <v>5</v>
      </c>
      <c r="K2" s="17" t="s">
        <v>36</v>
      </c>
      <c r="L2" s="17" t="s">
        <v>37</v>
      </c>
      <c r="M2" s="17" t="s">
        <v>38</v>
      </c>
      <c r="N2" s="17" t="s">
        <v>39</v>
      </c>
      <c r="O2" s="17" t="s">
        <v>40</v>
      </c>
      <c r="P2" s="17" t="s">
        <v>15</v>
      </c>
      <c r="Q2" s="17" t="s">
        <v>41</v>
      </c>
      <c r="R2" s="12" t="s">
        <v>42</v>
      </c>
      <c r="S2" s="82"/>
      <c r="T2" s="16" t="s">
        <v>4</v>
      </c>
      <c r="U2" s="17" t="s">
        <v>33</v>
      </c>
      <c r="V2" s="17" t="s">
        <v>34</v>
      </c>
      <c r="W2" s="17" t="s">
        <v>35</v>
      </c>
      <c r="X2" s="17" t="s">
        <v>13</v>
      </c>
      <c r="Y2" s="17" t="s">
        <v>14</v>
      </c>
      <c r="Z2" s="17" t="s">
        <v>5</v>
      </c>
      <c r="AA2" s="17" t="s">
        <v>36</v>
      </c>
      <c r="AB2" s="17" t="s">
        <v>37</v>
      </c>
      <c r="AC2" s="17" t="s">
        <v>38</v>
      </c>
      <c r="AD2" s="17" t="s">
        <v>39</v>
      </c>
      <c r="AE2" s="17" t="s">
        <v>40</v>
      </c>
      <c r="AF2" s="17" t="s">
        <v>15</v>
      </c>
      <c r="AG2" s="17" t="s">
        <v>41</v>
      </c>
      <c r="AH2" s="12" t="s">
        <v>42</v>
      </c>
      <c r="AI2" s="83" t="s">
        <v>43</v>
      </c>
      <c r="AJ2" s="84" t="s">
        <v>44</v>
      </c>
      <c r="AK2" s="84" t="s">
        <v>45</v>
      </c>
      <c r="AL2" s="85" t="s">
        <v>46</v>
      </c>
      <c r="AM2" s="85"/>
      <c r="AN2" s="16" t="s">
        <v>47</v>
      </c>
      <c r="AO2" s="17" t="s">
        <v>48</v>
      </c>
      <c r="AP2" s="12" t="s">
        <v>49</v>
      </c>
      <c r="AQ2" s="17" t="s">
        <v>5</v>
      </c>
      <c r="AR2" s="17" t="s">
        <v>36</v>
      </c>
      <c r="AS2" s="17" t="s">
        <v>37</v>
      </c>
      <c r="AT2" s="17" t="s">
        <v>38</v>
      </c>
      <c r="AU2" s="12" t="s">
        <v>39</v>
      </c>
      <c r="AV2" s="17" t="s">
        <v>40</v>
      </c>
      <c r="AW2" s="16" t="s">
        <v>50</v>
      </c>
      <c r="AX2" s="17" t="s">
        <v>51</v>
      </c>
      <c r="AY2" s="12" t="s">
        <v>52</v>
      </c>
      <c r="AZ2" s="1" t="s">
        <v>53</v>
      </c>
    </row>
    <row r="3" spans="1:52" ht="12.75" customHeight="1" thickBot="1">
      <c r="A3" s="35" t="s">
        <v>54</v>
      </c>
      <c r="B3" s="86" t="s">
        <v>55</v>
      </c>
      <c r="C3" s="20"/>
      <c r="D3" s="87">
        <v>1198.3848</v>
      </c>
      <c r="E3" s="88">
        <v>40.043599999999998</v>
      </c>
      <c r="F3" s="88">
        <v>45.473300000000002</v>
      </c>
      <c r="G3" s="89">
        <v>51.890999999999998</v>
      </c>
      <c r="H3" s="90">
        <v>74478.182000000001</v>
      </c>
      <c r="I3" s="90">
        <v>71.638000000000005</v>
      </c>
      <c r="J3" s="90">
        <v>34.756900000000002</v>
      </c>
      <c r="K3" s="90">
        <v>37.734900000000003</v>
      </c>
      <c r="L3" s="90">
        <v>42.499400000000001</v>
      </c>
      <c r="M3" s="90">
        <v>47.868400000000001</v>
      </c>
      <c r="N3" s="90">
        <v>54.369100000000003</v>
      </c>
      <c r="O3" s="90"/>
      <c r="P3" s="90">
        <f t="shared" ref="P3:P14" si="0">H3/3600</f>
        <v>20.68838388888889</v>
      </c>
      <c r="Q3" s="90"/>
      <c r="R3" s="91"/>
      <c r="S3" s="29"/>
      <c r="T3" s="87">
        <v>1194.0496000000001</v>
      </c>
      <c r="U3" s="88">
        <v>40.049300000000002</v>
      </c>
      <c r="V3" s="88">
        <v>45.484400000000001</v>
      </c>
      <c r="W3" s="89">
        <v>51.906500000000001</v>
      </c>
      <c r="X3" s="92">
        <v>99629.456000000006</v>
      </c>
      <c r="Y3" s="92">
        <v>72.17</v>
      </c>
      <c r="Z3" s="90">
        <v>34.762599999999999</v>
      </c>
      <c r="AA3" s="90">
        <v>37.737900000000003</v>
      </c>
      <c r="AB3" s="90">
        <v>42.502699999999997</v>
      </c>
      <c r="AC3" s="90">
        <v>47.8795</v>
      </c>
      <c r="AD3" s="90">
        <v>54.3842</v>
      </c>
      <c r="AE3" s="90"/>
      <c r="AF3" s="92">
        <f t="shared" ref="AF3:AF14" si="1">X3/3600</f>
        <v>27.674848888888892</v>
      </c>
      <c r="AG3" s="93"/>
      <c r="AH3" s="94"/>
      <c r="AI3" s="55">
        <f t="shared" ref="AI3:AJ14" si="2">X3/H3</f>
        <v>1.3376998917615901</v>
      </c>
      <c r="AJ3" s="92">
        <f t="shared" si="2"/>
        <v>1.0074262263044753</v>
      </c>
      <c r="AK3" s="92" t="e">
        <f t="shared" ref="AK3:AL18" si="3">AG3/Q3</f>
        <v>#DIV/0!</v>
      </c>
      <c r="AL3" s="26" t="e">
        <f t="shared" si="3"/>
        <v>#DIV/0!</v>
      </c>
      <c r="AM3" s="32"/>
      <c r="AN3" s="118">
        <v>-1.0153669421785305E-2</v>
      </c>
      <c r="AO3" s="119">
        <v>-0.12600916418087882</v>
      </c>
      <c r="AP3" s="120">
        <v>-7.5168110544699296E-2</v>
      </c>
      <c r="AQ3" s="58">
        <v>-3.8548011137423788E-2</v>
      </c>
      <c r="AR3" s="128">
        <v>-1.6103282952835363E-2</v>
      </c>
      <c r="AS3" s="128">
        <v>-1.0324744252063534E-2</v>
      </c>
      <c r="AT3" s="59">
        <v>-0.12771749445909419</v>
      </c>
      <c r="AU3" s="62">
        <v>-7.9452813349092932E-2</v>
      </c>
      <c r="AV3" s="121"/>
      <c r="AW3" s="73">
        <v>-1.0408247290424555E-2</v>
      </c>
      <c r="AX3" s="74">
        <v>-0.11617288873983977</v>
      </c>
      <c r="AY3" s="77">
        <v>-8.1293492825395663E-2</v>
      </c>
      <c r="AZ3" s="42">
        <f>(10*AN3+AO3+AP3)/12</f>
        <v>-2.5226164078619263E-2</v>
      </c>
    </row>
    <row r="4" spans="1:52" ht="12.75" hidden="1" customHeight="1">
      <c r="A4" s="35" t="s">
        <v>54</v>
      </c>
      <c r="B4" s="35"/>
      <c r="C4" s="35"/>
      <c r="D4" s="95">
        <v>599.94479999999999</v>
      </c>
      <c r="E4" s="96">
        <v>39.084400000000002</v>
      </c>
      <c r="F4" s="96">
        <v>45.284700000000001</v>
      </c>
      <c r="G4" s="97">
        <v>51.626100000000001</v>
      </c>
      <c r="H4" s="98">
        <v>47897.864000000001</v>
      </c>
      <c r="I4" s="98">
        <v>65.320999999999998</v>
      </c>
      <c r="J4" s="98">
        <v>34.554200000000002</v>
      </c>
      <c r="K4" s="98">
        <v>37.299799999999998</v>
      </c>
      <c r="L4" s="98">
        <v>41.576000000000001</v>
      </c>
      <c r="M4" s="98">
        <v>47.680199999999999</v>
      </c>
      <c r="N4" s="98">
        <v>54.1066</v>
      </c>
      <c r="O4" s="98"/>
      <c r="P4" s="98">
        <f t="shared" si="0"/>
        <v>13.304962222222223</v>
      </c>
      <c r="Q4" s="98"/>
      <c r="R4" s="99"/>
      <c r="S4" s="29"/>
      <c r="T4" s="100">
        <v>592.52080000000001</v>
      </c>
      <c r="U4" s="101">
        <v>39.078299999999999</v>
      </c>
      <c r="V4" s="101">
        <v>45.321899999999999</v>
      </c>
      <c r="W4" s="102">
        <v>51.635199999999998</v>
      </c>
      <c r="X4" s="103">
        <v>58493.656000000003</v>
      </c>
      <c r="Y4" s="103">
        <v>67.319999999999993</v>
      </c>
      <c r="Z4" s="98">
        <v>34.561700000000002</v>
      </c>
      <c r="AA4" s="98">
        <v>37.301299999999998</v>
      </c>
      <c r="AB4" s="98">
        <v>41.570599999999999</v>
      </c>
      <c r="AC4" s="98">
        <v>47.717599999999997</v>
      </c>
      <c r="AD4" s="98">
        <v>54.119399999999999</v>
      </c>
      <c r="AE4" s="98"/>
      <c r="AF4" s="103">
        <f t="shared" si="1"/>
        <v>16.248237777777778</v>
      </c>
      <c r="AG4" s="104"/>
      <c r="AH4" s="105"/>
      <c r="AI4" s="27">
        <f t="shared" si="2"/>
        <v>1.2212163782501868</v>
      </c>
      <c r="AJ4" s="103">
        <f t="shared" si="2"/>
        <v>1.0306027158188025</v>
      </c>
      <c r="AK4" s="103" t="e">
        <f t="shared" si="3"/>
        <v>#DIV/0!</v>
      </c>
      <c r="AL4" s="28" t="e">
        <f t="shared" si="3"/>
        <v>#DIV/0!</v>
      </c>
      <c r="AM4" s="32"/>
      <c r="AN4" s="122"/>
      <c r="AO4" s="123"/>
      <c r="AP4" s="124"/>
      <c r="AQ4" s="64"/>
      <c r="AR4" s="64"/>
      <c r="AS4" s="64"/>
      <c r="AT4" s="64"/>
      <c r="AU4" s="67"/>
      <c r="AV4" s="123"/>
      <c r="AW4" s="63"/>
      <c r="AX4" s="64"/>
      <c r="AY4" s="67"/>
    </row>
    <row r="5" spans="1:52" ht="12.75" hidden="1" customHeight="1">
      <c r="A5" s="35" t="s">
        <v>54</v>
      </c>
      <c r="B5" s="35"/>
      <c r="C5" s="35"/>
      <c r="D5" s="100">
        <v>299.46640000000002</v>
      </c>
      <c r="E5" s="101">
        <v>37.8566</v>
      </c>
      <c r="F5" s="101">
        <v>45.048999999999999</v>
      </c>
      <c r="G5" s="102">
        <v>51.253100000000003</v>
      </c>
      <c r="H5" s="98">
        <v>31770.663</v>
      </c>
      <c r="I5" s="98">
        <v>62.09</v>
      </c>
      <c r="J5" s="98">
        <v>34.290300000000002</v>
      </c>
      <c r="K5" s="98">
        <v>36.755800000000001</v>
      </c>
      <c r="L5" s="98">
        <v>40.378700000000002</v>
      </c>
      <c r="M5" s="98">
        <v>47.4373</v>
      </c>
      <c r="N5" s="98">
        <v>53.730400000000003</v>
      </c>
      <c r="O5" s="98"/>
      <c r="P5" s="98">
        <f t="shared" si="0"/>
        <v>8.8251841666666664</v>
      </c>
      <c r="Q5" s="98"/>
      <c r="R5" s="99"/>
      <c r="S5" s="29"/>
      <c r="T5" s="100">
        <v>296.30160000000001</v>
      </c>
      <c r="U5" s="101">
        <v>37.859699999999997</v>
      </c>
      <c r="V5" s="101">
        <v>45.091299999999997</v>
      </c>
      <c r="W5" s="102">
        <v>51.316099999999999</v>
      </c>
      <c r="X5" s="103">
        <v>37101.569000000003</v>
      </c>
      <c r="Y5" s="103">
        <v>61.423999999999999</v>
      </c>
      <c r="Z5" s="98">
        <v>34.306699999999999</v>
      </c>
      <c r="AA5" s="98">
        <v>36.763399999999997</v>
      </c>
      <c r="AB5" s="98">
        <v>40.382399999999997</v>
      </c>
      <c r="AC5" s="98">
        <v>47.480699999999999</v>
      </c>
      <c r="AD5" s="98">
        <v>53.797400000000003</v>
      </c>
      <c r="AE5" s="98"/>
      <c r="AF5" s="103">
        <f t="shared" si="1"/>
        <v>10.30599138888889</v>
      </c>
      <c r="AG5" s="104"/>
      <c r="AH5" s="105"/>
      <c r="AI5" s="27">
        <f t="shared" si="2"/>
        <v>1.1677933507399578</v>
      </c>
      <c r="AJ5" s="103">
        <f t="shared" si="2"/>
        <v>0.98927363504590105</v>
      </c>
      <c r="AK5" s="103" t="e">
        <f t="shared" si="3"/>
        <v>#DIV/0!</v>
      </c>
      <c r="AL5" s="28" t="e">
        <f t="shared" si="3"/>
        <v>#DIV/0!</v>
      </c>
      <c r="AM5" s="32"/>
      <c r="AN5" s="122"/>
      <c r="AO5" s="123"/>
      <c r="AP5" s="124"/>
      <c r="AQ5" s="64"/>
      <c r="AR5" s="64"/>
      <c r="AS5" s="64"/>
      <c r="AT5" s="64"/>
      <c r="AU5" s="67"/>
      <c r="AV5" s="123"/>
      <c r="AW5" s="63"/>
      <c r="AX5" s="64"/>
      <c r="AY5" s="67"/>
    </row>
    <row r="6" spans="1:52" ht="12.75" hidden="1" customHeight="1" thickBot="1">
      <c r="A6" s="35" t="s">
        <v>54</v>
      </c>
      <c r="B6" s="45"/>
      <c r="C6" s="45"/>
      <c r="D6" s="106">
        <v>149.4776</v>
      </c>
      <c r="E6" s="107">
        <v>36.325699999999998</v>
      </c>
      <c r="F6" s="107">
        <v>44.826000000000001</v>
      </c>
      <c r="G6" s="108">
        <v>50.798200000000001</v>
      </c>
      <c r="H6" s="98">
        <v>18456.657999999999</v>
      </c>
      <c r="I6" s="98">
        <v>57.680999999999997</v>
      </c>
      <c r="J6" s="98">
        <v>33.958399999999997</v>
      </c>
      <c r="K6" s="98">
        <v>36.085599999999999</v>
      </c>
      <c r="L6" s="98">
        <v>38.860900000000001</v>
      </c>
      <c r="M6" s="98">
        <v>47.204900000000002</v>
      </c>
      <c r="N6" s="98">
        <v>53.259900000000002</v>
      </c>
      <c r="O6" s="98"/>
      <c r="P6" s="109">
        <f t="shared" si="0"/>
        <v>5.1268494444444439</v>
      </c>
      <c r="Q6" s="98"/>
      <c r="R6" s="99"/>
      <c r="S6" s="29"/>
      <c r="T6" s="106">
        <v>149.25919999999999</v>
      </c>
      <c r="U6" s="107">
        <v>36.344700000000003</v>
      </c>
      <c r="V6" s="107">
        <v>44.882199999999997</v>
      </c>
      <c r="W6" s="108">
        <v>50.836300000000001</v>
      </c>
      <c r="X6" s="110">
        <v>20441.522000000001</v>
      </c>
      <c r="Y6" s="110">
        <v>57.491</v>
      </c>
      <c r="Z6" s="98">
        <v>33.971299999999999</v>
      </c>
      <c r="AA6" s="98">
        <v>36.100200000000001</v>
      </c>
      <c r="AB6" s="98">
        <v>38.881</v>
      </c>
      <c r="AC6" s="98">
        <v>47.270600000000002</v>
      </c>
      <c r="AD6" s="98">
        <v>53.296300000000002</v>
      </c>
      <c r="AE6" s="98"/>
      <c r="AF6" s="110">
        <f t="shared" si="1"/>
        <v>5.6782005555555557</v>
      </c>
      <c r="AG6" s="104"/>
      <c r="AH6" s="105"/>
      <c r="AI6" s="56">
        <f t="shared" si="2"/>
        <v>1.1075418962631263</v>
      </c>
      <c r="AJ6" s="110">
        <f t="shared" si="2"/>
        <v>0.99670602104679185</v>
      </c>
      <c r="AK6" s="110" t="e">
        <f t="shared" si="3"/>
        <v>#DIV/0!</v>
      </c>
      <c r="AL6" s="51" t="e">
        <f t="shared" si="3"/>
        <v>#DIV/0!</v>
      </c>
      <c r="AM6" s="32"/>
      <c r="AN6" s="125"/>
      <c r="AO6" s="126"/>
      <c r="AP6" s="127"/>
      <c r="AQ6" s="69"/>
      <c r="AR6" s="69"/>
      <c r="AS6" s="69"/>
      <c r="AT6" s="69"/>
      <c r="AU6" s="72"/>
      <c r="AV6" s="126"/>
      <c r="AW6" s="68"/>
      <c r="AX6" s="69"/>
      <c r="AY6" s="72"/>
    </row>
    <row r="7" spans="1:52" ht="12.75" customHeight="1" thickBot="1">
      <c r="A7" s="35" t="s">
        <v>54</v>
      </c>
      <c r="B7" s="86" t="s">
        <v>56</v>
      </c>
      <c r="C7" s="20"/>
      <c r="D7" s="87">
        <v>4998.2776000000003</v>
      </c>
      <c r="E7" s="88">
        <v>40.071300000000001</v>
      </c>
      <c r="F7" s="88">
        <v>46.5627</v>
      </c>
      <c r="G7" s="89">
        <v>51.0824</v>
      </c>
      <c r="H7" s="90">
        <v>150707.23499999999</v>
      </c>
      <c r="I7" s="90">
        <v>76.337999999999994</v>
      </c>
      <c r="J7" s="90">
        <v>35.296900000000001</v>
      </c>
      <c r="K7" s="90">
        <v>38.610300000000002</v>
      </c>
      <c r="L7" s="90">
        <v>42.258699999999997</v>
      </c>
      <c r="M7" s="90">
        <v>49.096400000000003</v>
      </c>
      <c r="N7" s="90">
        <v>53.529800000000002</v>
      </c>
      <c r="O7" s="90"/>
      <c r="P7" s="90">
        <f t="shared" si="0"/>
        <v>41.863120833333326</v>
      </c>
      <c r="Q7" s="90"/>
      <c r="R7" s="91"/>
      <c r="S7" s="29"/>
      <c r="T7" s="87">
        <v>4982.1184000000003</v>
      </c>
      <c r="U7" s="88">
        <v>40.102499999999999</v>
      </c>
      <c r="V7" s="88">
        <v>46.574100000000001</v>
      </c>
      <c r="W7" s="89">
        <v>51.110399999999998</v>
      </c>
      <c r="X7" s="92">
        <v>252561.878</v>
      </c>
      <c r="Y7" s="92">
        <v>77.043999999999997</v>
      </c>
      <c r="Z7" s="90">
        <v>35.314</v>
      </c>
      <c r="AA7" s="90">
        <v>38.638199999999998</v>
      </c>
      <c r="AB7" s="90">
        <v>42.287599999999998</v>
      </c>
      <c r="AC7" s="90">
        <v>49.109699999999997</v>
      </c>
      <c r="AD7" s="90">
        <v>53.563699999999997</v>
      </c>
      <c r="AE7" s="90"/>
      <c r="AF7" s="92">
        <f t="shared" si="1"/>
        <v>70.156077222222223</v>
      </c>
      <c r="AG7" s="93"/>
      <c r="AH7" s="94"/>
      <c r="AI7" s="55">
        <f t="shared" si="2"/>
        <v>1.6758444145033915</v>
      </c>
      <c r="AJ7" s="92">
        <f t="shared" si="2"/>
        <v>1.0092483428960675</v>
      </c>
      <c r="AK7" s="92" t="e">
        <f t="shared" si="3"/>
        <v>#DIV/0!</v>
      </c>
      <c r="AL7" s="26" t="e">
        <f t="shared" si="3"/>
        <v>#DIV/0!</v>
      </c>
      <c r="AM7" s="32"/>
      <c r="AN7" s="118">
        <v>-9.8974355791846547E-3</v>
      </c>
      <c r="AO7" s="119">
        <v>-9.5165247900890648E-2</v>
      </c>
      <c r="AP7" s="120">
        <v>-0.14638941161227048</v>
      </c>
      <c r="AQ7" s="58">
        <v>-5.7110300371053579E-2</v>
      </c>
      <c r="AR7" s="128">
        <v>-2.6046575207306355E-2</v>
      </c>
      <c r="AS7" s="128">
        <v>-8.8296095837264721E-3</v>
      </c>
      <c r="AT7" s="59">
        <v>-9.0140933468200846E-2</v>
      </c>
      <c r="AU7" s="62">
        <v>-0.15195104168004714</v>
      </c>
      <c r="AV7" s="119"/>
      <c r="AW7" s="58">
        <v>-1.1256183302143175E-2</v>
      </c>
      <c r="AX7" s="59">
        <v>-0.10016213487484593</v>
      </c>
      <c r="AY7" s="62">
        <v>-0.12882627168047933</v>
      </c>
      <c r="AZ7" s="42">
        <f>(10*AN7+AO7+AP7)/12</f>
        <v>-2.8377417942083972E-2</v>
      </c>
    </row>
    <row r="8" spans="1:52" ht="12.75" hidden="1" customHeight="1">
      <c r="A8" s="35" t="s">
        <v>54</v>
      </c>
      <c r="B8" s="35"/>
      <c r="C8" s="35"/>
      <c r="D8" s="95">
        <v>1993.9639999999999</v>
      </c>
      <c r="E8" s="96">
        <v>37.842799999999997</v>
      </c>
      <c r="F8" s="96">
        <v>46.360399999999998</v>
      </c>
      <c r="G8" s="97">
        <v>50.930399999999999</v>
      </c>
      <c r="H8" s="98">
        <v>72385.341</v>
      </c>
      <c r="I8" s="98">
        <v>65.361000000000004</v>
      </c>
      <c r="J8" s="98">
        <v>34.950800000000001</v>
      </c>
      <c r="K8" s="98">
        <v>37.569699999999997</v>
      </c>
      <c r="L8" s="98">
        <v>39.933399999999999</v>
      </c>
      <c r="M8" s="98">
        <v>48.860599999999998</v>
      </c>
      <c r="N8" s="98">
        <v>53.352600000000002</v>
      </c>
      <c r="O8" s="98"/>
      <c r="P8" s="98">
        <f t="shared" si="0"/>
        <v>20.107039166666667</v>
      </c>
      <c r="Q8" s="98"/>
      <c r="R8" s="99"/>
      <c r="S8" s="29"/>
      <c r="T8" s="100">
        <v>1989.3320000000001</v>
      </c>
      <c r="U8" s="101">
        <v>37.872999999999998</v>
      </c>
      <c r="V8" s="101">
        <v>46.394799999999996</v>
      </c>
      <c r="W8" s="102">
        <v>50.968299999999999</v>
      </c>
      <c r="X8" s="103">
        <v>106714.64599999999</v>
      </c>
      <c r="Y8" s="103">
        <v>65.619</v>
      </c>
      <c r="Z8" s="98">
        <v>34.978400000000001</v>
      </c>
      <c r="AA8" s="98">
        <v>37.600499999999997</v>
      </c>
      <c r="AB8" s="98">
        <v>39.962899999999998</v>
      </c>
      <c r="AC8" s="98">
        <v>48.9</v>
      </c>
      <c r="AD8" s="98">
        <v>53.396999999999998</v>
      </c>
      <c r="AE8" s="98"/>
      <c r="AF8" s="103">
        <f t="shared" si="1"/>
        <v>29.642957222222222</v>
      </c>
      <c r="AG8" s="104"/>
      <c r="AH8" s="105"/>
      <c r="AI8" s="27">
        <f t="shared" si="2"/>
        <v>1.4742576953529858</v>
      </c>
      <c r="AJ8" s="103">
        <f t="shared" si="2"/>
        <v>1.0039473080277228</v>
      </c>
      <c r="AK8" s="103" t="e">
        <f t="shared" si="3"/>
        <v>#DIV/0!</v>
      </c>
      <c r="AL8" s="28" t="e">
        <f t="shared" si="3"/>
        <v>#DIV/0!</v>
      </c>
      <c r="AM8" s="32"/>
      <c r="AN8" s="122"/>
      <c r="AO8" s="123"/>
      <c r="AP8" s="124"/>
      <c r="AQ8" s="64"/>
      <c r="AR8" s="64"/>
      <c r="AS8" s="64"/>
      <c r="AT8" s="64"/>
      <c r="AU8" s="67"/>
      <c r="AV8" s="123"/>
      <c r="AW8" s="63"/>
      <c r="AX8" s="64"/>
      <c r="AY8" s="67"/>
    </row>
    <row r="9" spans="1:52" ht="12.75" hidden="1" customHeight="1">
      <c r="A9" s="35" t="s">
        <v>54</v>
      </c>
      <c r="B9" s="35"/>
      <c r="C9" s="35"/>
      <c r="D9" s="100">
        <v>850.87120000000004</v>
      </c>
      <c r="E9" s="101">
        <v>36.187600000000003</v>
      </c>
      <c r="F9" s="101">
        <v>46.139000000000003</v>
      </c>
      <c r="G9" s="102">
        <v>50.757899999999999</v>
      </c>
      <c r="H9" s="98">
        <v>39875.057000000001</v>
      </c>
      <c r="I9" s="98">
        <v>61.188000000000002</v>
      </c>
      <c r="J9" s="98">
        <v>34.600700000000003</v>
      </c>
      <c r="K9" s="98">
        <v>36.738900000000001</v>
      </c>
      <c r="L9" s="98">
        <v>38.197800000000001</v>
      </c>
      <c r="M9" s="98">
        <v>48.603700000000003</v>
      </c>
      <c r="N9" s="98">
        <v>53.141199999999998</v>
      </c>
      <c r="O9" s="98"/>
      <c r="P9" s="98">
        <f t="shared" si="0"/>
        <v>11.076404722222222</v>
      </c>
      <c r="Q9" s="98"/>
      <c r="R9" s="99"/>
      <c r="S9" s="29"/>
      <c r="T9" s="100">
        <v>849.13199999999995</v>
      </c>
      <c r="U9" s="101">
        <v>36.1755</v>
      </c>
      <c r="V9" s="101">
        <v>46.153500000000001</v>
      </c>
      <c r="W9" s="102">
        <v>50.784100000000002</v>
      </c>
      <c r="X9" s="103">
        <v>51888.930999999997</v>
      </c>
      <c r="Y9" s="103">
        <v>62.17</v>
      </c>
      <c r="Z9" s="98">
        <v>34.622199999999999</v>
      </c>
      <c r="AA9" s="98">
        <v>36.7515</v>
      </c>
      <c r="AB9" s="98">
        <v>38.183500000000002</v>
      </c>
      <c r="AC9" s="98">
        <v>48.6188</v>
      </c>
      <c r="AD9" s="98">
        <v>53.177100000000003</v>
      </c>
      <c r="AE9" s="98"/>
      <c r="AF9" s="103">
        <f t="shared" si="1"/>
        <v>14.413591944444443</v>
      </c>
      <c r="AG9" s="104"/>
      <c r="AH9" s="105"/>
      <c r="AI9" s="27">
        <f t="shared" si="2"/>
        <v>1.3012879454943473</v>
      </c>
      <c r="AJ9" s="103">
        <f t="shared" si="2"/>
        <v>1.0160488984768254</v>
      </c>
      <c r="AK9" s="103" t="e">
        <f t="shared" si="3"/>
        <v>#DIV/0!</v>
      </c>
      <c r="AL9" s="28" t="e">
        <f t="shared" si="3"/>
        <v>#DIV/0!</v>
      </c>
      <c r="AM9" s="32"/>
      <c r="AN9" s="122"/>
      <c r="AO9" s="123"/>
      <c r="AP9" s="124"/>
      <c r="AQ9" s="64"/>
      <c r="AR9" s="64"/>
      <c r="AS9" s="64"/>
      <c r="AT9" s="64"/>
      <c r="AU9" s="67"/>
      <c r="AV9" s="123"/>
      <c r="AW9" s="63"/>
      <c r="AX9" s="64"/>
      <c r="AY9" s="67"/>
    </row>
    <row r="10" spans="1:52" ht="12.75" hidden="1" customHeight="1" thickBot="1">
      <c r="A10" s="35" t="s">
        <v>54</v>
      </c>
      <c r="B10" s="45"/>
      <c r="C10" s="45"/>
      <c r="D10" s="106">
        <v>349.51760000000002</v>
      </c>
      <c r="E10" s="107">
        <v>34.596899999999998</v>
      </c>
      <c r="F10" s="107">
        <v>45.934199999999997</v>
      </c>
      <c r="G10" s="108">
        <v>50.4666</v>
      </c>
      <c r="H10" s="98">
        <v>24587.733</v>
      </c>
      <c r="I10" s="98">
        <v>57.598999999999997</v>
      </c>
      <c r="J10" s="98">
        <v>34.170699999999997</v>
      </c>
      <c r="K10" s="98">
        <v>35.851900000000001</v>
      </c>
      <c r="L10" s="98">
        <v>36.524099999999997</v>
      </c>
      <c r="M10" s="98">
        <v>48.353200000000001</v>
      </c>
      <c r="N10" s="98">
        <v>52.782600000000002</v>
      </c>
      <c r="O10" s="98"/>
      <c r="P10" s="109">
        <f t="shared" si="0"/>
        <v>6.8299258333333333</v>
      </c>
      <c r="Q10" s="98"/>
      <c r="R10" s="99"/>
      <c r="S10" s="29"/>
      <c r="T10" s="106">
        <v>349.072</v>
      </c>
      <c r="U10" s="107">
        <v>34.627600000000001</v>
      </c>
      <c r="V10" s="107">
        <v>45.9604</v>
      </c>
      <c r="W10" s="108">
        <v>50.538699999999999</v>
      </c>
      <c r="X10" s="110">
        <v>29990.115000000002</v>
      </c>
      <c r="Y10" s="110">
        <v>57.411000000000001</v>
      </c>
      <c r="Z10" s="98">
        <v>34.198399999999999</v>
      </c>
      <c r="AA10" s="98">
        <v>35.8919</v>
      </c>
      <c r="AB10" s="98">
        <v>36.552999999999997</v>
      </c>
      <c r="AC10" s="98">
        <v>48.382300000000001</v>
      </c>
      <c r="AD10" s="98">
        <v>52.874899999999997</v>
      </c>
      <c r="AE10" s="98"/>
      <c r="AF10" s="110">
        <f t="shared" si="1"/>
        <v>8.3305875</v>
      </c>
      <c r="AG10" s="104"/>
      <c r="AH10" s="105"/>
      <c r="AI10" s="56">
        <f t="shared" si="2"/>
        <v>1.2197185889402655</v>
      </c>
      <c r="AJ10" s="110">
        <f t="shared" si="2"/>
        <v>0.99673605444538971</v>
      </c>
      <c r="AK10" s="110" t="e">
        <f t="shared" si="3"/>
        <v>#DIV/0!</v>
      </c>
      <c r="AL10" s="51" t="e">
        <f t="shared" si="3"/>
        <v>#DIV/0!</v>
      </c>
      <c r="AM10" s="32"/>
      <c r="AN10" s="125"/>
      <c r="AO10" s="126"/>
      <c r="AP10" s="127"/>
      <c r="AQ10" s="69"/>
      <c r="AR10" s="69"/>
      <c r="AS10" s="69"/>
      <c r="AT10" s="69"/>
      <c r="AU10" s="72"/>
      <c r="AV10" s="126"/>
      <c r="AW10" s="68"/>
      <c r="AX10" s="69"/>
      <c r="AY10" s="72"/>
    </row>
    <row r="11" spans="1:52" ht="12.75" customHeight="1" thickBot="1">
      <c r="A11" s="35" t="s">
        <v>54</v>
      </c>
      <c r="B11" s="86" t="s">
        <v>57</v>
      </c>
      <c r="C11" s="20"/>
      <c r="D11" s="87">
        <v>6998.1840000000002</v>
      </c>
      <c r="E11" s="88">
        <v>39.4495</v>
      </c>
      <c r="F11" s="88">
        <v>45.349899999999998</v>
      </c>
      <c r="G11" s="89">
        <v>44.167400000000001</v>
      </c>
      <c r="H11" s="90">
        <v>187318.372</v>
      </c>
      <c r="I11" s="90">
        <v>81.212999999999994</v>
      </c>
      <c r="J11" s="90">
        <v>34.268300000000004</v>
      </c>
      <c r="K11" s="90">
        <v>38.041899999999998</v>
      </c>
      <c r="L11" s="90">
        <v>41.740200000000002</v>
      </c>
      <c r="M11" s="90">
        <v>47.746099999999998</v>
      </c>
      <c r="N11" s="90">
        <v>46.768099999999997</v>
      </c>
      <c r="O11" s="90"/>
      <c r="P11" s="90">
        <f t="shared" si="0"/>
        <v>52.032881111111109</v>
      </c>
      <c r="Q11" s="90"/>
      <c r="R11" s="91"/>
      <c r="S11" s="29"/>
      <c r="T11" s="87">
        <v>6978.2384000000002</v>
      </c>
      <c r="U11" s="88">
        <v>39.4863</v>
      </c>
      <c r="V11" s="88">
        <v>45.407800000000002</v>
      </c>
      <c r="W11" s="89">
        <v>44.174500000000002</v>
      </c>
      <c r="X11" s="92">
        <v>320431.23100000003</v>
      </c>
      <c r="Y11" s="92">
        <v>83.957999999999998</v>
      </c>
      <c r="Z11" s="90">
        <v>34.298900000000003</v>
      </c>
      <c r="AA11" s="90">
        <v>38.092700000000001</v>
      </c>
      <c r="AB11" s="90">
        <v>41.778799999999997</v>
      </c>
      <c r="AC11" s="90">
        <v>47.818300000000001</v>
      </c>
      <c r="AD11" s="90">
        <v>46.776800000000001</v>
      </c>
      <c r="AE11" s="90"/>
      <c r="AF11" s="92">
        <f t="shared" si="1"/>
        <v>89.008675277777783</v>
      </c>
      <c r="AG11" s="93"/>
      <c r="AH11" s="94"/>
      <c r="AI11" s="55">
        <f t="shared" si="2"/>
        <v>1.710623616780099</v>
      </c>
      <c r="AJ11" s="92">
        <f t="shared" si="2"/>
        <v>1.0338000073879798</v>
      </c>
      <c r="AK11" s="92" t="e">
        <f t="shared" si="3"/>
        <v>#DIV/0!</v>
      </c>
      <c r="AL11" s="26" t="e">
        <f t="shared" si="3"/>
        <v>#DIV/0!</v>
      </c>
      <c r="AM11" s="32"/>
      <c r="AN11" s="118">
        <v>-2.7014967343369167E-2</v>
      </c>
      <c r="AO11" s="119">
        <v>-9.8616495062004317E-2</v>
      </c>
      <c r="AP11" s="120">
        <v>-6.7820489745196721E-2</v>
      </c>
      <c r="AQ11" s="58">
        <v>-9.5022057539159821E-2</v>
      </c>
      <c r="AR11" s="128">
        <v>-6.6765741403809864E-2</v>
      </c>
      <c r="AS11" s="128">
        <v>-2.5239224216762279E-2</v>
      </c>
      <c r="AT11" s="59">
        <v>-0.10553330517456216</v>
      </c>
      <c r="AU11" s="62">
        <v>-6.7422936541530198E-2</v>
      </c>
      <c r="AV11" s="121"/>
      <c r="AW11" s="73">
        <v>-2.7425073933056598E-2</v>
      </c>
      <c r="AX11" s="74">
        <v>-9.8621825166385735E-2</v>
      </c>
      <c r="AY11" s="77">
        <v>-6.7637066415489944E-2</v>
      </c>
      <c r="AZ11" s="42">
        <f>(10*AN11+AO11+AP11)/12</f>
        <v>-3.6382221520074393E-2</v>
      </c>
    </row>
    <row r="12" spans="1:52" ht="12.75" hidden="1" customHeight="1">
      <c r="A12" s="35" t="s">
        <v>54</v>
      </c>
      <c r="B12" s="35"/>
      <c r="C12" s="35"/>
      <c r="D12" s="95">
        <v>2597.5695999999998</v>
      </c>
      <c r="E12" s="96">
        <v>36.919800000000002</v>
      </c>
      <c r="F12" s="96">
        <v>44.453600000000002</v>
      </c>
      <c r="G12" s="97">
        <v>43.637500000000003</v>
      </c>
      <c r="H12" s="98">
        <v>90798.725000000006</v>
      </c>
      <c r="I12" s="98">
        <v>67.927000000000007</v>
      </c>
      <c r="J12" s="98">
        <v>33.696899999999999</v>
      </c>
      <c r="K12" s="98">
        <v>36.797600000000003</v>
      </c>
      <c r="L12" s="98">
        <v>39.008499999999998</v>
      </c>
      <c r="M12" s="98">
        <v>46.734000000000002</v>
      </c>
      <c r="N12" s="98">
        <v>46.157499999999999</v>
      </c>
      <c r="O12" s="98"/>
      <c r="P12" s="98">
        <f t="shared" si="0"/>
        <v>25.221868055555557</v>
      </c>
      <c r="Q12" s="98"/>
      <c r="R12" s="99"/>
      <c r="S12" s="29"/>
      <c r="T12" s="100">
        <v>2580.6432</v>
      </c>
      <c r="U12" s="101">
        <v>36.965200000000003</v>
      </c>
      <c r="V12" s="101">
        <v>44.567599999999999</v>
      </c>
      <c r="W12" s="102">
        <v>43.6815</v>
      </c>
      <c r="X12" s="103">
        <v>141501.19399999999</v>
      </c>
      <c r="Y12" s="103">
        <v>69.064999999999998</v>
      </c>
      <c r="Z12" s="98">
        <v>33.759500000000003</v>
      </c>
      <c r="AA12" s="98">
        <v>36.867899999999999</v>
      </c>
      <c r="AB12" s="98">
        <v>39.053199999999997</v>
      </c>
      <c r="AC12" s="98">
        <v>46.869500000000002</v>
      </c>
      <c r="AD12" s="98">
        <v>46.206499999999998</v>
      </c>
      <c r="AE12" s="98"/>
      <c r="AF12" s="103">
        <f t="shared" si="1"/>
        <v>39.305887222222218</v>
      </c>
      <c r="AG12" s="104"/>
      <c r="AH12" s="105"/>
      <c r="AI12" s="27">
        <f t="shared" si="2"/>
        <v>1.5584050767232687</v>
      </c>
      <c r="AJ12" s="103">
        <f t="shared" si="2"/>
        <v>1.0167532792556715</v>
      </c>
      <c r="AK12" s="103" t="e">
        <f t="shared" si="3"/>
        <v>#DIV/0!</v>
      </c>
      <c r="AL12" s="28" t="e">
        <f t="shared" si="3"/>
        <v>#DIV/0!</v>
      </c>
      <c r="AM12" s="32"/>
      <c r="AN12" s="112"/>
      <c r="AO12" s="34"/>
      <c r="AP12" s="113"/>
      <c r="AQ12" s="42"/>
      <c r="AR12" s="42"/>
      <c r="AS12" s="42"/>
      <c r="AT12" s="42"/>
      <c r="AU12" s="43"/>
      <c r="AV12" s="34"/>
      <c r="AW12" s="41"/>
      <c r="AX12" s="42"/>
      <c r="AY12" s="43"/>
    </row>
    <row r="13" spans="1:52" ht="12.75" hidden="1" customHeight="1">
      <c r="A13" s="35" t="s">
        <v>54</v>
      </c>
      <c r="B13" s="35"/>
      <c r="C13" s="35"/>
      <c r="D13" s="100">
        <v>998.49680000000001</v>
      </c>
      <c r="E13" s="101">
        <v>34.6601</v>
      </c>
      <c r="F13" s="101">
        <v>43.611800000000002</v>
      </c>
      <c r="G13" s="102">
        <v>43.0518</v>
      </c>
      <c r="H13" s="98">
        <v>46669.396000000001</v>
      </c>
      <c r="I13" s="98">
        <v>57.018999999999998</v>
      </c>
      <c r="J13" s="98">
        <v>33.137099999999997</v>
      </c>
      <c r="K13" s="98">
        <v>35.629300000000001</v>
      </c>
      <c r="L13" s="98">
        <v>36.621099999999998</v>
      </c>
      <c r="M13" s="98">
        <v>45.826500000000003</v>
      </c>
      <c r="N13" s="98">
        <v>45.499400000000001</v>
      </c>
      <c r="O13" s="98"/>
      <c r="P13" s="98">
        <f t="shared" si="0"/>
        <v>12.963721111111111</v>
      </c>
      <c r="Q13" s="98"/>
      <c r="R13" s="99"/>
      <c r="S13" s="29"/>
      <c r="T13" s="100">
        <v>990.5856</v>
      </c>
      <c r="U13" s="101">
        <v>34.703899999999997</v>
      </c>
      <c r="V13" s="101">
        <v>43.691299999999998</v>
      </c>
      <c r="W13" s="102">
        <v>43.080399999999997</v>
      </c>
      <c r="X13" s="103">
        <v>64058.302000000003</v>
      </c>
      <c r="Y13" s="103">
        <v>56</v>
      </c>
      <c r="Z13" s="98">
        <v>33.185200000000002</v>
      </c>
      <c r="AA13" s="98">
        <v>35.709699999999998</v>
      </c>
      <c r="AB13" s="98">
        <v>36.661999999999999</v>
      </c>
      <c r="AC13" s="98">
        <v>45.917999999999999</v>
      </c>
      <c r="AD13" s="98">
        <v>45.531799999999997</v>
      </c>
      <c r="AE13" s="98"/>
      <c r="AF13" s="103">
        <f t="shared" si="1"/>
        <v>17.793972777777778</v>
      </c>
      <c r="AG13" s="104"/>
      <c r="AH13" s="105"/>
      <c r="AI13" s="27">
        <f t="shared" si="2"/>
        <v>1.3725976226476126</v>
      </c>
      <c r="AJ13" s="103">
        <f t="shared" si="2"/>
        <v>0.98212876409617844</v>
      </c>
      <c r="AK13" s="103" t="e">
        <f t="shared" si="3"/>
        <v>#DIV/0!</v>
      </c>
      <c r="AL13" s="28" t="e">
        <f t="shared" si="3"/>
        <v>#DIV/0!</v>
      </c>
      <c r="AM13" s="32"/>
      <c r="AN13" s="112"/>
      <c r="AO13" s="34"/>
      <c r="AP13" s="113"/>
      <c r="AQ13" s="42"/>
      <c r="AR13" s="42"/>
      <c r="AS13" s="42"/>
      <c r="AT13" s="42"/>
      <c r="AU13" s="43"/>
      <c r="AV13" s="34"/>
      <c r="AW13" s="41"/>
      <c r="AX13" s="42"/>
      <c r="AY13" s="43"/>
    </row>
    <row r="14" spans="1:52" ht="12.75" hidden="1" customHeight="1" thickBot="1">
      <c r="A14" s="45" t="s">
        <v>54</v>
      </c>
      <c r="B14" s="45"/>
      <c r="C14" s="45"/>
      <c r="D14" s="106">
        <v>398.45679999999999</v>
      </c>
      <c r="E14" s="107">
        <v>32.8371</v>
      </c>
      <c r="F14" s="107">
        <v>42.713299999999997</v>
      </c>
      <c r="G14" s="108">
        <v>42.469900000000003</v>
      </c>
      <c r="H14" s="98">
        <v>27148.906999999999</v>
      </c>
      <c r="I14" s="98">
        <v>54.106999999999999</v>
      </c>
      <c r="J14" s="98">
        <v>32.562800000000003</v>
      </c>
      <c r="K14" s="98">
        <v>34.598300000000002</v>
      </c>
      <c r="L14" s="98">
        <v>34.733800000000002</v>
      </c>
      <c r="M14" s="98">
        <v>44.868899999999996</v>
      </c>
      <c r="N14" s="98">
        <v>44.854799999999997</v>
      </c>
      <c r="O14" s="98"/>
      <c r="P14" s="109">
        <f t="shared" si="0"/>
        <v>7.5413630555555553</v>
      </c>
      <c r="Q14" s="98"/>
      <c r="R14" s="99"/>
      <c r="S14" s="29"/>
      <c r="T14" s="106">
        <v>398.85840000000002</v>
      </c>
      <c r="U14" s="107">
        <v>32.933900000000001</v>
      </c>
      <c r="V14" s="107">
        <v>42.788800000000002</v>
      </c>
      <c r="W14" s="108">
        <v>42.555100000000003</v>
      </c>
      <c r="X14" s="110">
        <v>33628.847999999998</v>
      </c>
      <c r="Y14" s="110">
        <v>54.558999999999997</v>
      </c>
      <c r="Z14" s="98">
        <v>32.645800000000001</v>
      </c>
      <c r="AA14" s="98">
        <v>34.706099999999999</v>
      </c>
      <c r="AB14" s="98">
        <v>34.826999999999998</v>
      </c>
      <c r="AC14" s="98">
        <v>44.953800000000001</v>
      </c>
      <c r="AD14" s="98">
        <v>44.948500000000003</v>
      </c>
      <c r="AE14" s="98"/>
      <c r="AF14" s="110">
        <f t="shared" si="1"/>
        <v>9.3413466666666665</v>
      </c>
      <c r="AG14" s="104"/>
      <c r="AH14" s="105"/>
      <c r="AI14" s="56">
        <f t="shared" si="2"/>
        <v>1.2386814688340859</v>
      </c>
      <c r="AJ14" s="110">
        <f t="shared" si="2"/>
        <v>1.0083538174358215</v>
      </c>
      <c r="AK14" s="110" t="e">
        <f t="shared" si="3"/>
        <v>#DIV/0!</v>
      </c>
      <c r="AL14" s="51" t="e">
        <f t="shared" si="3"/>
        <v>#DIV/0!</v>
      </c>
      <c r="AM14" s="32"/>
      <c r="AN14" s="114"/>
      <c r="AO14" s="115"/>
      <c r="AP14" s="116"/>
      <c r="AQ14" s="53"/>
      <c r="AR14" s="53"/>
      <c r="AS14" s="53"/>
      <c r="AT14" s="53"/>
      <c r="AU14" s="54"/>
      <c r="AV14" s="115"/>
      <c r="AW14" s="52"/>
      <c r="AX14" s="53"/>
      <c r="AY14" s="54"/>
    </row>
    <row r="15" spans="1:52" ht="12.75" customHeight="1" thickBot="1">
      <c r="A15" s="20" t="s">
        <v>58</v>
      </c>
      <c r="B15" s="86" t="s">
        <v>59</v>
      </c>
      <c r="C15" s="20"/>
      <c r="D15" s="87">
        <v>2799.6066999999998</v>
      </c>
      <c r="E15" s="88">
        <v>38.567500000000003</v>
      </c>
      <c r="F15" s="88">
        <v>43.004899999999999</v>
      </c>
      <c r="G15" s="89">
        <v>47.164700000000003</v>
      </c>
      <c r="H15" s="90">
        <v>52391.271000000001</v>
      </c>
      <c r="I15" s="90">
        <v>51.451999999999998</v>
      </c>
      <c r="J15" s="90">
        <v>34.743099999999998</v>
      </c>
      <c r="K15" s="90">
        <v>37.384900000000002</v>
      </c>
      <c r="L15" s="90">
        <v>40.6389</v>
      </c>
      <c r="M15" s="90">
        <v>44.962000000000003</v>
      </c>
      <c r="N15" s="90">
        <v>49.119500000000002</v>
      </c>
      <c r="O15" s="90"/>
      <c r="P15" s="90">
        <f t="shared" ref="P15:P22" si="4">H15/3600</f>
        <v>14.553130833333334</v>
      </c>
      <c r="Q15" s="90"/>
      <c r="R15" s="91"/>
      <c r="S15" s="29"/>
      <c r="T15" s="87">
        <v>2782.9893000000002</v>
      </c>
      <c r="U15" s="88">
        <v>38.558700000000002</v>
      </c>
      <c r="V15" s="88">
        <v>43.0075</v>
      </c>
      <c r="W15" s="89">
        <v>47.142000000000003</v>
      </c>
      <c r="X15" s="92">
        <v>79354.410999999993</v>
      </c>
      <c r="Y15" s="92">
        <v>51.279000000000003</v>
      </c>
      <c r="Z15" s="90">
        <v>34.743000000000002</v>
      </c>
      <c r="AA15" s="90">
        <v>37.3889</v>
      </c>
      <c r="AB15" s="90">
        <v>40.630699999999997</v>
      </c>
      <c r="AC15" s="90">
        <v>44.965400000000002</v>
      </c>
      <c r="AD15" s="90">
        <v>49.101500000000001</v>
      </c>
      <c r="AE15" s="90"/>
      <c r="AF15" s="92">
        <f t="shared" ref="AF15:AF22" si="5">X15/3600</f>
        <v>22.042891944444442</v>
      </c>
      <c r="AG15" s="93"/>
      <c r="AH15" s="94"/>
      <c r="AI15" s="55">
        <f t="shared" ref="AI15:AJ22" si="6">X15/H15</f>
        <v>1.5146494728100792</v>
      </c>
      <c r="AJ15" s="92">
        <f t="shared" si="6"/>
        <v>0.99663764285158996</v>
      </c>
      <c r="AK15" s="92" t="e">
        <f t="shared" si="3"/>
        <v>#DIV/0!</v>
      </c>
      <c r="AL15" s="26" t="e">
        <f t="shared" si="3"/>
        <v>#DIV/0!</v>
      </c>
      <c r="AM15" s="32"/>
      <c r="AN15" s="118">
        <v>-1.2392254804887703E-2</v>
      </c>
      <c r="AO15" s="119">
        <v>-8.4722731948728702E-3</v>
      </c>
      <c r="AP15" s="120">
        <v>-1.6558725272006525E-2</v>
      </c>
      <c r="AQ15" s="58">
        <v>-1.9872861828446164E-2</v>
      </c>
      <c r="AR15" s="128">
        <v>-1.7347512996097603E-2</v>
      </c>
      <c r="AS15" s="128">
        <v>-1.3002840891318201E-2</v>
      </c>
      <c r="AT15" s="59">
        <v>-9.0577410655149349E-3</v>
      </c>
      <c r="AU15" s="62">
        <v>-1.768331413393065E-2</v>
      </c>
      <c r="AV15" s="121"/>
      <c r="AW15" s="73">
        <v>-1.2169448497886926E-2</v>
      </c>
      <c r="AX15" s="74">
        <v>-8.4480982631875978E-3</v>
      </c>
      <c r="AY15" s="77">
        <v>-1.6710716179924701E-2</v>
      </c>
      <c r="AZ15" s="42">
        <f>(10*AN15+AO15+AP15)/12</f>
        <v>-1.2412795542979702E-2</v>
      </c>
    </row>
    <row r="16" spans="1:52" ht="12.75" hidden="1" customHeight="1">
      <c r="A16" s="35" t="s">
        <v>58</v>
      </c>
      <c r="B16" s="35"/>
      <c r="C16" s="35"/>
      <c r="D16" s="95">
        <v>1297.5653</v>
      </c>
      <c r="E16" s="96">
        <v>33.910699999999999</v>
      </c>
      <c r="F16" s="96">
        <v>40.856499999999997</v>
      </c>
      <c r="G16" s="97">
        <v>45.459899999999998</v>
      </c>
      <c r="H16" s="98">
        <v>30137.965</v>
      </c>
      <c r="I16" s="98">
        <v>43.023000000000003</v>
      </c>
      <c r="J16" s="98">
        <v>33.462499999999999</v>
      </c>
      <c r="K16" s="98">
        <v>35.0244</v>
      </c>
      <c r="L16" s="98">
        <v>35.887999999999998</v>
      </c>
      <c r="M16" s="98">
        <v>42.793599999999998</v>
      </c>
      <c r="N16" s="98">
        <v>47.370699999999999</v>
      </c>
      <c r="O16" s="98"/>
      <c r="P16" s="98">
        <f t="shared" si="4"/>
        <v>8.3716569444444442</v>
      </c>
      <c r="Q16" s="98"/>
      <c r="R16" s="99"/>
      <c r="S16" s="29"/>
      <c r="T16" s="100">
        <v>1291.7719999999999</v>
      </c>
      <c r="U16" s="101">
        <v>33.966999999999999</v>
      </c>
      <c r="V16" s="101">
        <v>40.866999999999997</v>
      </c>
      <c r="W16" s="102">
        <v>45.518900000000002</v>
      </c>
      <c r="X16" s="103">
        <v>42091.574000000001</v>
      </c>
      <c r="Y16" s="103">
        <v>45.06</v>
      </c>
      <c r="Z16" s="98">
        <v>33.494700000000002</v>
      </c>
      <c r="AA16" s="98">
        <v>35.064599999999999</v>
      </c>
      <c r="AB16" s="98">
        <v>35.948700000000002</v>
      </c>
      <c r="AC16" s="98">
        <v>42.805500000000002</v>
      </c>
      <c r="AD16" s="98">
        <v>47.430900000000001</v>
      </c>
      <c r="AE16" s="98"/>
      <c r="AF16" s="103">
        <f t="shared" si="5"/>
        <v>11.692103888888889</v>
      </c>
      <c r="AG16" s="104"/>
      <c r="AH16" s="105"/>
      <c r="AI16" s="27">
        <f t="shared" si="6"/>
        <v>1.3966295999082885</v>
      </c>
      <c r="AJ16" s="103">
        <f t="shared" si="6"/>
        <v>1.0473467680078097</v>
      </c>
      <c r="AK16" s="103" t="e">
        <f t="shared" si="3"/>
        <v>#DIV/0!</v>
      </c>
      <c r="AL16" s="28" t="e">
        <f t="shared" si="3"/>
        <v>#DIV/0!</v>
      </c>
      <c r="AM16" s="32"/>
      <c r="AN16" s="63"/>
      <c r="AO16" s="64"/>
      <c r="AP16" s="67"/>
      <c r="AQ16" s="64"/>
      <c r="AR16" s="64"/>
      <c r="AS16" s="64"/>
      <c r="AT16" s="64"/>
      <c r="AU16" s="67"/>
      <c r="AV16" s="64"/>
      <c r="AW16" s="63"/>
      <c r="AX16" s="64"/>
      <c r="AY16" s="67"/>
    </row>
    <row r="17" spans="1:52" ht="12.75" hidden="1" customHeight="1">
      <c r="A17" s="35" t="s">
        <v>58</v>
      </c>
      <c r="B17" s="35"/>
      <c r="C17" s="35"/>
      <c r="D17" s="100">
        <v>649.39729999999997</v>
      </c>
      <c r="E17" s="101">
        <v>30.6295</v>
      </c>
      <c r="F17" s="101">
        <v>38.944400000000002</v>
      </c>
      <c r="G17" s="102">
        <v>44.135399999999997</v>
      </c>
      <c r="H17" s="98">
        <v>18503.858</v>
      </c>
      <c r="I17" s="98">
        <v>41.570999999999998</v>
      </c>
      <c r="J17" s="98">
        <v>32.389800000000001</v>
      </c>
      <c r="K17" s="98">
        <v>33.328800000000001</v>
      </c>
      <c r="L17" s="98">
        <v>32.500599999999999</v>
      </c>
      <c r="M17" s="98">
        <v>40.835299999999997</v>
      </c>
      <c r="N17" s="98">
        <v>46.006399999999999</v>
      </c>
      <c r="O17" s="98"/>
      <c r="P17" s="98">
        <f t="shared" si="4"/>
        <v>5.1399605555555556</v>
      </c>
      <c r="Q17" s="98"/>
      <c r="R17" s="99"/>
      <c r="S17" s="29"/>
      <c r="T17" s="100">
        <v>649.74130000000002</v>
      </c>
      <c r="U17" s="101">
        <v>30.6922</v>
      </c>
      <c r="V17" s="101">
        <v>38.971800000000002</v>
      </c>
      <c r="W17" s="102">
        <v>44.1614</v>
      </c>
      <c r="X17" s="103">
        <v>23916.483</v>
      </c>
      <c r="Y17" s="103">
        <v>42.225000000000001</v>
      </c>
      <c r="Z17" s="98">
        <v>32.421900000000001</v>
      </c>
      <c r="AA17" s="98">
        <v>33.375300000000003</v>
      </c>
      <c r="AB17" s="98">
        <v>32.570500000000003</v>
      </c>
      <c r="AC17" s="98">
        <v>40.866</v>
      </c>
      <c r="AD17" s="98">
        <v>46.035200000000003</v>
      </c>
      <c r="AE17" s="98"/>
      <c r="AF17" s="103">
        <f t="shared" si="5"/>
        <v>6.6434674999999999</v>
      </c>
      <c r="AG17" s="104"/>
      <c r="AH17" s="105"/>
      <c r="AI17" s="27">
        <f t="shared" si="6"/>
        <v>1.2925133234377393</v>
      </c>
      <c r="AJ17" s="103">
        <f t="shared" si="6"/>
        <v>1.0157321209497006</v>
      </c>
      <c r="AK17" s="103" t="e">
        <f t="shared" si="3"/>
        <v>#DIV/0!</v>
      </c>
      <c r="AL17" s="28" t="e">
        <f t="shared" si="3"/>
        <v>#DIV/0!</v>
      </c>
      <c r="AM17" s="32"/>
      <c r="AN17" s="63"/>
      <c r="AO17" s="64"/>
      <c r="AP17" s="67"/>
      <c r="AQ17" s="64"/>
      <c r="AR17" s="64"/>
      <c r="AS17" s="64"/>
      <c r="AT17" s="64"/>
      <c r="AU17" s="67"/>
      <c r="AV17" s="64"/>
      <c r="AW17" s="63"/>
      <c r="AX17" s="64"/>
      <c r="AY17" s="67"/>
    </row>
    <row r="18" spans="1:52" ht="12.75" hidden="1" customHeight="1" thickBot="1">
      <c r="A18" s="35" t="s">
        <v>58</v>
      </c>
      <c r="B18" s="45"/>
      <c r="C18" s="45"/>
      <c r="D18" s="106">
        <v>298.0147</v>
      </c>
      <c r="E18" s="107">
        <v>27.842400000000001</v>
      </c>
      <c r="F18" s="107">
        <v>36.932499999999997</v>
      </c>
      <c r="G18" s="108">
        <v>42.911499999999997</v>
      </c>
      <c r="H18" s="98">
        <v>12326.198</v>
      </c>
      <c r="I18" s="98">
        <v>39.844999999999999</v>
      </c>
      <c r="J18" s="98">
        <v>31.372399999999999</v>
      </c>
      <c r="K18" s="98">
        <v>31.887</v>
      </c>
      <c r="L18" s="98">
        <v>29.6006</v>
      </c>
      <c r="M18" s="98">
        <v>38.772100000000002</v>
      </c>
      <c r="N18" s="98">
        <v>44.742899999999999</v>
      </c>
      <c r="O18" s="98"/>
      <c r="P18" s="109">
        <f t="shared" si="4"/>
        <v>3.4239438888888891</v>
      </c>
      <c r="Q18" s="98"/>
      <c r="R18" s="99"/>
      <c r="S18" s="29"/>
      <c r="T18" s="106">
        <v>298.30930000000001</v>
      </c>
      <c r="U18" s="107">
        <v>27.8673</v>
      </c>
      <c r="V18" s="107">
        <v>36.954099999999997</v>
      </c>
      <c r="W18" s="108">
        <v>42.895600000000002</v>
      </c>
      <c r="X18" s="110">
        <v>15107.079</v>
      </c>
      <c r="Y18" s="110">
        <v>39.862000000000002</v>
      </c>
      <c r="Z18" s="98">
        <v>31.393999999999998</v>
      </c>
      <c r="AA18" s="98">
        <v>31.914100000000001</v>
      </c>
      <c r="AB18" s="98">
        <v>29.627700000000001</v>
      </c>
      <c r="AC18" s="98">
        <v>38.795099999999998</v>
      </c>
      <c r="AD18" s="98">
        <v>44.734699999999997</v>
      </c>
      <c r="AE18" s="98"/>
      <c r="AF18" s="110">
        <f t="shared" si="5"/>
        <v>4.1964108333333332</v>
      </c>
      <c r="AG18" s="104"/>
      <c r="AH18" s="105"/>
      <c r="AI18" s="56">
        <f t="shared" si="6"/>
        <v>1.2256073608423295</v>
      </c>
      <c r="AJ18" s="110">
        <f t="shared" si="6"/>
        <v>1.0004266532814658</v>
      </c>
      <c r="AK18" s="110" t="e">
        <f t="shared" si="3"/>
        <v>#DIV/0!</v>
      </c>
      <c r="AL18" s="51" t="e">
        <f t="shared" si="3"/>
        <v>#DIV/0!</v>
      </c>
      <c r="AM18" s="32"/>
      <c r="AN18" s="68"/>
      <c r="AO18" s="69"/>
      <c r="AP18" s="72"/>
      <c r="AQ18" s="69"/>
      <c r="AR18" s="69"/>
      <c r="AS18" s="69"/>
      <c r="AT18" s="69"/>
      <c r="AU18" s="72"/>
      <c r="AV18" s="69"/>
      <c r="AW18" s="68"/>
      <c r="AX18" s="69"/>
      <c r="AY18" s="72"/>
    </row>
    <row r="19" spans="1:52">
      <c r="A19" s="35" t="s">
        <v>58</v>
      </c>
      <c r="B19" s="86" t="s">
        <v>60</v>
      </c>
      <c r="C19" s="20"/>
      <c r="D19" s="87">
        <v>1997.232</v>
      </c>
      <c r="E19" s="88">
        <v>45.226100000000002</v>
      </c>
      <c r="F19" s="88">
        <v>52.9771</v>
      </c>
      <c r="G19" s="89">
        <v>56.5261</v>
      </c>
      <c r="H19" s="90">
        <v>51005.141000000003</v>
      </c>
      <c r="I19" s="90">
        <v>49.963000000000001</v>
      </c>
      <c r="J19" s="90">
        <v>38.5593</v>
      </c>
      <c r="K19" s="90">
        <v>39.764400000000002</v>
      </c>
      <c r="L19" s="90">
        <v>47.472900000000003</v>
      </c>
      <c r="M19" s="90">
        <v>55.117699999999999</v>
      </c>
      <c r="N19" s="90">
        <v>58.632300000000001</v>
      </c>
      <c r="O19" s="90"/>
      <c r="P19" s="90">
        <f t="shared" si="4"/>
        <v>14.168094722222223</v>
      </c>
      <c r="Q19" s="90"/>
      <c r="R19" s="91"/>
      <c r="S19" s="29"/>
      <c r="T19" s="87">
        <v>1996.1608000000001</v>
      </c>
      <c r="U19" s="88">
        <v>45.241399999999999</v>
      </c>
      <c r="V19" s="88">
        <v>52.993000000000002</v>
      </c>
      <c r="W19" s="89">
        <v>56.5413</v>
      </c>
      <c r="X19" s="92">
        <v>69114.187000000005</v>
      </c>
      <c r="Y19" s="92">
        <v>50.893000000000001</v>
      </c>
      <c r="Z19" s="90">
        <v>38.567100000000003</v>
      </c>
      <c r="AA19" s="90">
        <v>39.771599999999999</v>
      </c>
      <c r="AB19" s="90">
        <v>47.488199999999999</v>
      </c>
      <c r="AC19" s="90">
        <v>55.134099999999997</v>
      </c>
      <c r="AD19" s="90">
        <v>58.6479</v>
      </c>
      <c r="AE19" s="90"/>
      <c r="AF19" s="92">
        <f t="shared" si="5"/>
        <v>19.198385277777778</v>
      </c>
      <c r="AG19" s="93"/>
      <c r="AH19" s="94"/>
      <c r="AI19" s="55">
        <f t="shared" si="6"/>
        <v>1.3550435435518158</v>
      </c>
      <c r="AJ19" s="92">
        <f t="shared" si="6"/>
        <v>1.0186137741929027</v>
      </c>
      <c r="AK19" s="92" t="e">
        <f t="shared" ref="AK19:AL22" si="7">AG19/Q19</f>
        <v>#DIV/0!</v>
      </c>
      <c r="AL19" s="26" t="e">
        <f t="shared" si="7"/>
        <v>#DIV/0!</v>
      </c>
      <c r="AM19" s="111"/>
      <c r="AN19" s="118">
        <v>-5.2011308041922666E-3</v>
      </c>
      <c r="AO19" s="119">
        <v>-2.0522005717222291E-2</v>
      </c>
      <c r="AP19" s="120">
        <v>-2.3964376506982465E-2</v>
      </c>
      <c r="AQ19" s="58">
        <v>-1.0824265796108734E-2</v>
      </c>
      <c r="AR19" s="128">
        <v>-5.2454633181899801E-3</v>
      </c>
      <c r="AS19" s="128">
        <v>-4.9552726552859472E-3</v>
      </c>
      <c r="AT19" s="59">
        <v>-2.1076497030347641E-2</v>
      </c>
      <c r="AU19" s="62">
        <v>-2.445346500052048E-2</v>
      </c>
      <c r="AV19" s="119"/>
      <c r="AW19" s="58">
        <v>-5.0706946293787025E-3</v>
      </c>
      <c r="AX19" s="59">
        <v>-2.3326851076049482E-2</v>
      </c>
      <c r="AY19" s="62">
        <v>-2.5590261991929264E-2</v>
      </c>
      <c r="AZ19" s="42">
        <f>(10*AN19+AO19+AP19)/12</f>
        <v>-8.0414741888439525E-3</v>
      </c>
    </row>
    <row r="20" spans="1:52" hidden="1">
      <c r="A20" s="35" t="s">
        <v>58</v>
      </c>
      <c r="B20" s="35"/>
      <c r="C20" s="35"/>
      <c r="D20" s="95">
        <v>998.3229</v>
      </c>
      <c r="E20" s="96">
        <v>42.7029</v>
      </c>
      <c r="F20" s="96">
        <v>51.776299999999999</v>
      </c>
      <c r="G20" s="97">
        <v>55.354500000000002</v>
      </c>
      <c r="H20" s="98">
        <v>28374.308000000001</v>
      </c>
      <c r="I20" s="98">
        <v>45.817</v>
      </c>
      <c r="J20" s="98">
        <v>37.612099999999998</v>
      </c>
      <c r="K20" s="98">
        <v>38.486899999999999</v>
      </c>
      <c r="L20" s="98">
        <v>44.859699999999997</v>
      </c>
      <c r="M20" s="98">
        <v>53.909700000000001</v>
      </c>
      <c r="N20" s="98">
        <v>57.406100000000002</v>
      </c>
      <c r="O20" s="98"/>
      <c r="P20" s="98">
        <f t="shared" si="4"/>
        <v>7.8817522222222225</v>
      </c>
      <c r="Q20" s="98"/>
      <c r="R20" s="99"/>
      <c r="S20" s="29"/>
      <c r="T20" s="100">
        <v>999.11490000000003</v>
      </c>
      <c r="U20" s="101">
        <v>42.734200000000001</v>
      </c>
      <c r="V20" s="101">
        <v>51.787599999999998</v>
      </c>
      <c r="W20" s="102">
        <v>55.370899999999999</v>
      </c>
      <c r="X20" s="103">
        <v>36855.237000000001</v>
      </c>
      <c r="Y20" s="103">
        <v>47.723999999999997</v>
      </c>
      <c r="Z20" s="98">
        <v>37.622500000000002</v>
      </c>
      <c r="AA20" s="98">
        <v>38.500399999999999</v>
      </c>
      <c r="AB20" s="98">
        <v>44.889299999999999</v>
      </c>
      <c r="AC20" s="98">
        <v>53.922199999999997</v>
      </c>
      <c r="AD20" s="98">
        <v>57.427999999999997</v>
      </c>
      <c r="AE20" s="98"/>
      <c r="AF20" s="103">
        <f t="shared" si="5"/>
        <v>10.237565833333333</v>
      </c>
      <c r="AG20" s="104"/>
      <c r="AH20" s="105"/>
      <c r="AI20" s="27">
        <f t="shared" si="6"/>
        <v>1.2988946549815417</v>
      </c>
      <c r="AJ20" s="103">
        <f t="shared" si="6"/>
        <v>1.041622105332082</v>
      </c>
      <c r="AK20" s="103" t="e">
        <f t="shared" si="7"/>
        <v>#DIV/0!</v>
      </c>
      <c r="AL20" s="28" t="e">
        <f t="shared" si="7"/>
        <v>#DIV/0!</v>
      </c>
      <c r="AM20" s="32"/>
      <c r="AN20" s="112"/>
      <c r="AO20" s="34"/>
      <c r="AP20" s="113"/>
      <c r="AQ20" s="42"/>
      <c r="AR20" s="42"/>
      <c r="AS20" s="42"/>
      <c r="AT20" s="42"/>
      <c r="AU20" s="43"/>
      <c r="AV20" s="34"/>
      <c r="AW20" s="41"/>
      <c r="AX20" s="42"/>
      <c r="AY20" s="43"/>
    </row>
    <row r="21" spans="1:52" hidden="1">
      <c r="A21" s="35" t="s">
        <v>58</v>
      </c>
      <c r="B21" s="35"/>
      <c r="C21" s="35"/>
      <c r="D21" s="100">
        <v>499.7457</v>
      </c>
      <c r="E21" s="101">
        <v>39.778500000000001</v>
      </c>
      <c r="F21" s="101">
        <v>50.192700000000002</v>
      </c>
      <c r="G21" s="102">
        <v>53.892600000000002</v>
      </c>
      <c r="H21" s="98">
        <v>17775.169000000002</v>
      </c>
      <c r="I21" s="98">
        <v>40.347999999999999</v>
      </c>
      <c r="J21" s="98">
        <v>36.464599999999997</v>
      </c>
      <c r="K21" s="98">
        <v>37.052700000000002</v>
      </c>
      <c r="L21" s="98">
        <v>41.883800000000001</v>
      </c>
      <c r="M21" s="98">
        <v>52.318199999999997</v>
      </c>
      <c r="N21" s="98">
        <v>55.877299999999998</v>
      </c>
      <c r="O21" s="98"/>
      <c r="P21" s="98">
        <f t="shared" si="4"/>
        <v>4.9375469444444446</v>
      </c>
      <c r="Q21" s="98"/>
      <c r="R21" s="99"/>
      <c r="S21" s="29"/>
      <c r="T21" s="100">
        <v>496.30860000000001</v>
      </c>
      <c r="U21" s="101">
        <v>39.770299999999999</v>
      </c>
      <c r="V21" s="101">
        <v>50.238</v>
      </c>
      <c r="W21" s="102">
        <v>53.945</v>
      </c>
      <c r="X21" s="103">
        <v>21948.276000000002</v>
      </c>
      <c r="Y21" s="103">
        <v>40.970999999999997</v>
      </c>
      <c r="Z21" s="98">
        <v>36.477400000000003</v>
      </c>
      <c r="AA21" s="98">
        <v>37.050899999999999</v>
      </c>
      <c r="AB21" s="98">
        <v>41.876100000000001</v>
      </c>
      <c r="AC21" s="98">
        <v>52.366500000000002</v>
      </c>
      <c r="AD21" s="98">
        <v>55.938099999999999</v>
      </c>
      <c r="AE21" s="98"/>
      <c r="AF21" s="103">
        <f t="shared" si="5"/>
        <v>6.0967433333333334</v>
      </c>
      <c r="AG21" s="104"/>
      <c r="AH21" s="105"/>
      <c r="AI21" s="27">
        <f t="shared" si="6"/>
        <v>1.2347717200325916</v>
      </c>
      <c r="AJ21" s="103">
        <f t="shared" si="6"/>
        <v>1.015440666204025</v>
      </c>
      <c r="AK21" s="103" t="e">
        <f t="shared" si="7"/>
        <v>#DIV/0!</v>
      </c>
      <c r="AL21" s="28" t="e">
        <f t="shared" si="7"/>
        <v>#DIV/0!</v>
      </c>
      <c r="AM21" s="32"/>
      <c r="AN21" s="112"/>
      <c r="AO21" s="34"/>
      <c r="AP21" s="113"/>
      <c r="AQ21" s="42"/>
      <c r="AR21" s="42"/>
      <c r="AS21" s="42"/>
      <c r="AT21" s="42"/>
      <c r="AU21" s="43"/>
      <c r="AV21" s="34"/>
      <c r="AW21" s="41"/>
      <c r="AX21" s="42"/>
      <c r="AY21" s="43"/>
    </row>
    <row r="22" spans="1:52" ht="12.75" hidden="1" customHeight="1" thickBot="1">
      <c r="A22" s="35" t="s">
        <v>58</v>
      </c>
      <c r="B22" s="45"/>
      <c r="C22" s="45"/>
      <c r="D22" s="106">
        <v>199.99449999999999</v>
      </c>
      <c r="E22" s="107">
        <v>35.719099999999997</v>
      </c>
      <c r="F22" s="107">
        <v>47.462000000000003</v>
      </c>
      <c r="G22" s="108">
        <v>51.734999999999999</v>
      </c>
      <c r="H22" s="98">
        <v>11903.152</v>
      </c>
      <c r="I22" s="98">
        <v>36.058999999999997</v>
      </c>
      <c r="J22" s="98">
        <v>34.7498</v>
      </c>
      <c r="K22" s="98">
        <v>35.026699999999998</v>
      </c>
      <c r="L22" s="98">
        <v>37.81</v>
      </c>
      <c r="M22" s="98">
        <v>49.5974</v>
      </c>
      <c r="N22" s="98">
        <v>53.680900000000001</v>
      </c>
      <c r="O22" s="98"/>
      <c r="P22" s="109">
        <f t="shared" si="4"/>
        <v>3.3064311111111113</v>
      </c>
      <c r="Q22" s="98"/>
      <c r="R22" s="99"/>
      <c r="S22" s="29"/>
      <c r="T22" s="106">
        <v>199.29220000000001</v>
      </c>
      <c r="U22" s="107">
        <v>35.713900000000002</v>
      </c>
      <c r="V22" s="107">
        <v>47.5627</v>
      </c>
      <c r="W22" s="108">
        <v>51.823700000000002</v>
      </c>
      <c r="X22" s="110">
        <v>13971.555</v>
      </c>
      <c r="Y22" s="110">
        <v>36.232999999999997</v>
      </c>
      <c r="Z22" s="98">
        <v>34.765099999999997</v>
      </c>
      <c r="AA22" s="98">
        <v>35.023000000000003</v>
      </c>
      <c r="AB22" s="98">
        <v>37.801499999999997</v>
      </c>
      <c r="AC22" s="98">
        <v>49.695</v>
      </c>
      <c r="AD22" s="98">
        <v>53.75</v>
      </c>
      <c r="AE22" s="98"/>
      <c r="AF22" s="110">
        <f t="shared" si="5"/>
        <v>3.8809875000000003</v>
      </c>
      <c r="AG22" s="104"/>
      <c r="AH22" s="105"/>
      <c r="AI22" s="56">
        <f t="shared" si="6"/>
        <v>1.1737693511768983</v>
      </c>
      <c r="AJ22" s="110">
        <f t="shared" si="6"/>
        <v>1.00482542499792</v>
      </c>
      <c r="AK22" s="110" t="e">
        <f t="shared" si="7"/>
        <v>#DIV/0!</v>
      </c>
      <c r="AL22" s="51" t="e">
        <f t="shared" si="7"/>
        <v>#DIV/0!</v>
      </c>
      <c r="AM22" s="32"/>
      <c r="AN22" s="114"/>
      <c r="AO22" s="115"/>
      <c r="AP22" s="116"/>
      <c r="AQ22" s="53"/>
      <c r="AR22" s="53"/>
      <c r="AS22" s="53"/>
      <c r="AT22" s="53"/>
      <c r="AU22" s="54"/>
      <c r="AV22" s="115"/>
      <c r="AW22" s="52"/>
      <c r="AX22" s="53"/>
      <c r="AY22" s="54"/>
    </row>
    <row r="23" spans="1:52" hidden="1">
      <c r="R23" s="1"/>
      <c r="AH23" s="1"/>
    </row>
    <row r="24" spans="1:52" hidden="1">
      <c r="R24" s="1"/>
      <c r="AH24" s="1"/>
    </row>
    <row r="25" spans="1:52" hidden="1">
      <c r="R25" s="1"/>
      <c r="AH25" s="1"/>
    </row>
    <row r="26" spans="1:52" hidden="1">
      <c r="R26" s="1"/>
      <c r="AH26" s="1"/>
    </row>
    <row r="27" spans="1:52" hidden="1">
      <c r="R27" s="1"/>
      <c r="AH27" s="1"/>
    </row>
    <row r="28" spans="1:52" hidden="1">
      <c r="R28" s="1"/>
      <c r="AH28" s="1"/>
    </row>
    <row r="29" spans="1:52" hidden="1">
      <c r="R29" s="1"/>
      <c r="AH29" s="1"/>
    </row>
    <row r="30" spans="1:52" hidden="1">
      <c r="R30" s="1"/>
      <c r="AH30" s="1"/>
    </row>
    <row r="31" spans="1:52" hidden="1">
      <c r="R31" s="1"/>
      <c r="AH31" s="1"/>
    </row>
    <row r="32" spans="1:52" hidden="1">
      <c r="R32" s="1"/>
      <c r="AH32" s="1"/>
    </row>
    <row r="33" s="1" customFormat="1" hidden="1"/>
    <row r="34" s="1" customFormat="1" hidden="1"/>
    <row r="35" s="1" customFormat="1" hidden="1"/>
    <row r="36" s="1" customFormat="1" hidden="1"/>
    <row r="37" s="1" customFormat="1" hidden="1"/>
    <row r="38" s="1" customFormat="1" hidden="1"/>
    <row r="39" s="1" customFormat="1" hidden="1"/>
    <row r="40" s="1" customFormat="1" hidden="1"/>
    <row r="41" s="1" customFormat="1" hidden="1"/>
    <row r="42" s="1" customFormat="1" hidden="1"/>
    <row r="43" s="1" customFormat="1" hidden="1"/>
    <row r="44" s="1" customFormat="1" hidden="1"/>
    <row r="45" s="1" customFormat="1" hidden="1"/>
    <row r="46" s="1" customFormat="1" hidden="1"/>
    <row r="47" s="1" customFormat="1" hidden="1"/>
    <row r="48" s="1" customFormat="1" hidden="1"/>
    <row r="49" s="1" customFormat="1" hidden="1"/>
    <row r="50" s="1" customFormat="1" hidden="1"/>
    <row r="51" s="1" customFormat="1" hidden="1"/>
    <row r="52" s="1" customFormat="1" hidden="1"/>
    <row r="53" s="1" customFormat="1" hidden="1"/>
    <row r="54" s="1" customFormat="1" hidden="1"/>
    <row r="55" s="1" customFormat="1" hidden="1"/>
    <row r="56" s="1" customFormat="1" hidden="1"/>
    <row r="57" s="1" customFormat="1" hidden="1"/>
    <row r="58" s="1" customFormat="1" hidden="1"/>
    <row r="59" s="1" customFormat="1" hidden="1"/>
    <row r="60" s="1" customFormat="1" hidden="1"/>
    <row r="61" s="1" customFormat="1" hidden="1"/>
    <row r="62" s="1" customFormat="1" hidden="1"/>
    <row r="63" s="1" customFormat="1" hidden="1"/>
    <row r="64" s="1" customFormat="1" hidden="1"/>
    <row r="65" s="1" customFormat="1" hidden="1"/>
    <row r="66" s="1" customFormat="1" hidden="1"/>
    <row r="67" s="1" customFormat="1" hidden="1"/>
    <row r="68" s="1" customFormat="1" hidden="1"/>
    <row r="69" s="1" customFormat="1" hidden="1"/>
    <row r="70" s="1" customFormat="1" hidden="1"/>
    <row r="71" s="1" customFormat="1" hidden="1"/>
    <row r="72" s="1" customFormat="1" hidden="1"/>
    <row r="73" s="1" customFormat="1" hidden="1"/>
    <row r="74" s="1" customFormat="1" hidden="1"/>
    <row r="75" s="1" customFormat="1" hidden="1"/>
    <row r="76" s="1" customFormat="1" hidden="1"/>
    <row r="77" s="1" customFormat="1" hidden="1"/>
    <row r="78" s="1" customFormat="1" hidden="1"/>
    <row r="79" s="1" customFormat="1" hidden="1"/>
    <row r="80" s="1" customFormat="1" hidden="1"/>
    <row r="81" s="1" customFormat="1" hidden="1"/>
    <row r="82" s="1" customFormat="1" hidden="1"/>
    <row r="83" s="1" customFormat="1" hidden="1"/>
    <row r="84" s="1" customFormat="1" hidden="1"/>
    <row r="85" s="1" customFormat="1" hidden="1"/>
    <row r="86" s="1" customFormat="1" hidden="1"/>
    <row r="87" s="1" customFormat="1" hidden="1"/>
    <row r="88" s="1" customFormat="1" hidden="1"/>
    <row r="89" s="1" customFormat="1" hidden="1"/>
    <row r="90" s="1" customFormat="1" hidden="1"/>
    <row r="91" s="1" customFormat="1" hidden="1"/>
    <row r="92" s="1" customFormat="1" hidden="1"/>
    <row r="93" s="1" customFormat="1" hidden="1"/>
    <row r="94" s="1" customFormat="1" hidden="1"/>
    <row r="95" s="1" customFormat="1" hidden="1"/>
    <row r="96" s="1" customFormat="1" hidden="1"/>
    <row r="97" s="1" customFormat="1" hidden="1"/>
    <row r="98" s="1" customFormat="1" hidden="1"/>
    <row r="99" s="1" customFormat="1" hidden="1"/>
    <row r="100" s="1" customFormat="1" hidden="1"/>
    <row r="101" s="1" customFormat="1" hidden="1"/>
    <row r="102" s="1" customFormat="1" hidden="1"/>
    <row r="103" s="1" customFormat="1" hidden="1"/>
    <row r="104" s="1" customFormat="1" hidden="1"/>
    <row r="105" s="1" customFormat="1" hidden="1"/>
    <row r="106" s="1" customFormat="1" hidden="1"/>
    <row r="107" s="1" customFormat="1" hidden="1"/>
    <row r="108" s="1" customFormat="1" hidden="1"/>
    <row r="109" s="1" customFormat="1" hidden="1"/>
    <row r="110" s="1" customFormat="1" hidden="1"/>
    <row r="111" s="1" customFormat="1" hidden="1"/>
    <row r="112" s="1" customFormat="1" hidden="1"/>
    <row r="113" s="1" customFormat="1" hidden="1"/>
    <row r="114" s="1" customFormat="1" hidden="1"/>
    <row r="115" s="1" customFormat="1" hidden="1"/>
    <row r="116" s="1" customFormat="1" hidden="1"/>
    <row r="117" s="1" customFormat="1" hidden="1"/>
    <row r="118" s="1" customFormat="1" hidden="1"/>
    <row r="119" s="1" customFormat="1" hidden="1"/>
    <row r="120" s="1" customFormat="1" hidden="1"/>
    <row r="121" s="1" customFormat="1" hidden="1"/>
    <row r="122" s="1" customFormat="1" hidden="1"/>
    <row r="123" s="1" customFormat="1" hidden="1"/>
    <row r="124" s="1" customFormat="1" hidden="1"/>
    <row r="125" s="1" customFormat="1" hidden="1"/>
    <row r="126" s="1" customFormat="1" hidden="1"/>
    <row r="127" s="1" customFormat="1" hidden="1"/>
    <row r="128" s="1" customFormat="1" hidden="1"/>
    <row r="129" s="1" customFormat="1" hidden="1"/>
    <row r="130" s="1" customFormat="1" hidden="1"/>
    <row r="131" s="1" customFormat="1" hidden="1"/>
    <row r="132" s="1" customFormat="1" hidden="1"/>
    <row r="133" s="1" customFormat="1" hidden="1"/>
    <row r="134" s="1" customFormat="1" hidden="1"/>
    <row r="135" s="1" customFormat="1" hidden="1"/>
    <row r="136" s="1" customFormat="1" hidden="1"/>
    <row r="137" s="1" customFormat="1" hidden="1"/>
    <row r="138" s="1" customFormat="1" hidden="1"/>
    <row r="139" s="1" customFormat="1" hidden="1"/>
    <row r="140" s="1" customFormat="1" hidden="1"/>
    <row r="141" s="1" customFormat="1" hidden="1"/>
    <row r="142" s="1" customFormat="1" hidden="1"/>
    <row r="143" s="1" customFormat="1" hidden="1"/>
    <row r="144" s="1" customFormat="1" hidden="1"/>
    <row r="145" s="1" customFormat="1" hidden="1"/>
    <row r="146" s="1" customFormat="1" hidden="1"/>
    <row r="147" s="1" customFormat="1" hidden="1"/>
    <row r="148" s="1" customFormat="1" hidden="1"/>
    <row r="149" s="1" customFormat="1" hidden="1"/>
    <row r="150" s="1" customFormat="1" hidden="1"/>
    <row r="151" s="1" customFormat="1" hidden="1"/>
    <row r="152" s="1" customFormat="1" hidden="1"/>
    <row r="153" s="1" customFormat="1" hidden="1"/>
    <row r="154" s="1" customFormat="1" hidden="1"/>
    <row r="155" s="1" customFormat="1" hidden="1"/>
    <row r="156" s="1" customFormat="1" hidden="1"/>
    <row r="157" s="1" customFormat="1" hidden="1"/>
    <row r="158" s="1" customFormat="1" hidden="1"/>
    <row r="159" s="1" customFormat="1" hidden="1"/>
    <row r="160" s="1" customFormat="1" hidden="1"/>
    <row r="161" s="1" customFormat="1" hidden="1"/>
    <row r="162" s="1" customFormat="1" hidden="1"/>
    <row r="163" s="1" customFormat="1" hidden="1"/>
    <row r="164" s="1" customFormat="1" hidden="1"/>
    <row r="165" s="1" customFormat="1" hidden="1"/>
    <row r="166" s="1" customFormat="1" hidden="1"/>
    <row r="167" s="1" customFormat="1" hidden="1"/>
    <row r="168" s="1" customFormat="1" hidden="1"/>
    <row r="169" s="1" customFormat="1" hidden="1"/>
    <row r="170" s="1" customFormat="1" hidden="1"/>
    <row r="171" s="1" customFormat="1" hidden="1"/>
    <row r="172" s="1" customFormat="1" hidden="1"/>
    <row r="173" s="1" customFormat="1" hidden="1"/>
    <row r="174" s="1" customFormat="1" hidden="1"/>
    <row r="175" s="1" customFormat="1" hidden="1"/>
    <row r="176" s="1" customFormat="1" hidden="1"/>
    <row r="177" s="1" customFormat="1" hidden="1"/>
    <row r="178" s="1" customFormat="1" hidden="1"/>
    <row r="179" s="1" customFormat="1" hidden="1"/>
    <row r="180" s="1" customFormat="1" hidden="1"/>
    <row r="181" s="1" customFormat="1" hidden="1"/>
    <row r="182" s="1" customFormat="1" hidden="1"/>
    <row r="183" s="1" customFormat="1" hidden="1"/>
    <row r="184" s="1" customFormat="1" hidden="1"/>
    <row r="185" s="1" customFormat="1" hidden="1"/>
    <row r="186" s="1" customFormat="1" hidden="1"/>
    <row r="187" s="1" customFormat="1" hidden="1"/>
    <row r="188" s="1" customFormat="1" hidden="1"/>
    <row r="189" s="1" customFormat="1" hidden="1"/>
    <row r="190" s="1" customFormat="1" hidden="1"/>
    <row r="191" s="1" customFormat="1" hidden="1"/>
    <row r="192" s="1" customFormat="1" hidden="1"/>
    <row r="193" s="1" customFormat="1" hidden="1"/>
    <row r="194" s="1" customFormat="1" hidden="1"/>
    <row r="195" s="1" customFormat="1" hidden="1"/>
    <row r="196" s="1" customFormat="1" hidden="1"/>
    <row r="197" s="1" customFormat="1" hidden="1"/>
    <row r="198" s="1" customFormat="1" hidden="1"/>
    <row r="199" s="1" customFormat="1" hidden="1"/>
    <row r="200" s="1" customFormat="1" hidden="1"/>
    <row r="201" s="1" customFormat="1" hidden="1"/>
    <row r="202" s="1" customFormat="1" hidden="1"/>
    <row r="203" s="1" customFormat="1" hidden="1"/>
    <row r="204" s="1" customFormat="1" hidden="1"/>
    <row r="205" s="1" customFormat="1" hidden="1"/>
    <row r="206" s="1" customFormat="1" hidden="1"/>
    <row r="207" s="1" customFormat="1" hidden="1"/>
    <row r="208" s="1" customFormat="1" hidden="1"/>
    <row r="209" s="1" customFormat="1" hidden="1"/>
    <row r="210" s="1" customFormat="1" hidden="1"/>
    <row r="211" s="1" customFormat="1" hidden="1"/>
    <row r="212" s="1" customFormat="1" hidden="1"/>
    <row r="213" s="1" customFormat="1" hidden="1"/>
    <row r="214" s="1" customFormat="1" hidden="1"/>
    <row r="215" s="1" customFormat="1" hidden="1"/>
    <row r="216" s="1" customFormat="1" hidden="1"/>
    <row r="217" s="1" customFormat="1" hidden="1"/>
    <row r="218" s="1" customFormat="1" hidden="1"/>
    <row r="219" s="1" customFormat="1" hidden="1"/>
    <row r="220" s="1" customFormat="1" hidden="1"/>
    <row r="221" s="1" customFormat="1" hidden="1"/>
    <row r="222" s="1" customFormat="1" hidden="1"/>
    <row r="223" s="1" customFormat="1" hidden="1"/>
    <row r="224" s="1" customFormat="1" hidden="1"/>
    <row r="225" s="1" customFormat="1" hidden="1"/>
    <row r="226" s="1" customFormat="1" hidden="1"/>
    <row r="227" s="1" customFormat="1" hidden="1"/>
    <row r="228" s="1" customFormat="1" hidden="1"/>
    <row r="229" s="1" customFormat="1" hidden="1"/>
    <row r="230" s="1" customFormat="1" hidden="1"/>
    <row r="231" s="1" customFormat="1" hidden="1"/>
    <row r="232" s="1" customFormat="1" hidden="1"/>
    <row r="233" s="1" customFormat="1" hidden="1"/>
    <row r="234" s="1" customFormat="1" hidden="1"/>
    <row r="235" s="1" customFormat="1" hidden="1"/>
    <row r="236" s="1" customFormat="1" hidden="1"/>
    <row r="237" s="1" customFormat="1" hidden="1"/>
    <row r="238" s="1" customFormat="1" hidden="1"/>
    <row r="239" s="1" customFormat="1" hidden="1"/>
    <row r="240" s="1" customFormat="1" hidden="1"/>
    <row r="241" s="1" customFormat="1" hidden="1"/>
    <row r="242" s="1" customFormat="1" hidden="1"/>
    <row r="243" s="1" customFormat="1" hidden="1"/>
    <row r="244" s="1" customFormat="1" hidden="1"/>
    <row r="245" s="1" customFormat="1" hidden="1"/>
    <row r="246" s="1" customFormat="1" hidden="1"/>
    <row r="247" s="1" customFormat="1" hidden="1"/>
    <row r="248" s="1" customFormat="1" hidden="1"/>
    <row r="249" s="1" customFormat="1" hidden="1"/>
    <row r="250" s="1" customFormat="1" hidden="1"/>
    <row r="251" s="1" customFormat="1" hidden="1"/>
    <row r="252" s="1" customFormat="1" hidden="1"/>
    <row r="253" s="1" customFormat="1" hidden="1"/>
    <row r="254" s="1" customFormat="1" hidden="1"/>
    <row r="255" s="1" customFormat="1" hidden="1"/>
    <row r="256" s="1" customFormat="1" hidden="1"/>
    <row r="257" s="1" customFormat="1" hidden="1"/>
    <row r="258" s="1" customFormat="1" hidden="1"/>
    <row r="259" s="1" customFormat="1" hidden="1"/>
    <row r="260" s="1" customFormat="1" hidden="1"/>
    <row r="261" s="1" customFormat="1" hidden="1"/>
    <row r="262" s="1" customFormat="1" hidden="1"/>
    <row r="263" s="1" customFormat="1" hidden="1"/>
    <row r="264" s="1" customFormat="1" hidden="1"/>
    <row r="265" s="1" customFormat="1" hidden="1"/>
    <row r="266" s="1" customFormat="1" hidden="1"/>
    <row r="267" s="1" customFormat="1" hidden="1"/>
    <row r="268" s="1" customFormat="1" hidden="1"/>
    <row r="269" s="1" customFormat="1" hidden="1"/>
    <row r="270" s="1" customFormat="1" hidden="1"/>
    <row r="271" s="1" customFormat="1" hidden="1"/>
    <row r="272" s="1" customFormat="1" hidden="1"/>
    <row r="273" s="1" customFormat="1" hidden="1"/>
    <row r="274" s="1" customFormat="1" hidden="1"/>
    <row r="275" s="1" customFormat="1" hidden="1"/>
    <row r="276" s="1" customFormat="1" hidden="1"/>
    <row r="277" s="1" customFormat="1" hidden="1"/>
    <row r="278" s="1" customFormat="1" hidden="1"/>
    <row r="279" s="1" customFormat="1" hidden="1"/>
    <row r="280" s="1" customFormat="1" hidden="1"/>
    <row r="281" s="1" customFormat="1" hidden="1"/>
    <row r="282" s="1" customFormat="1" hidden="1"/>
    <row r="283" s="1" customFormat="1" hidden="1"/>
    <row r="284" s="1" customFormat="1" hidden="1"/>
    <row r="285" s="1" customFormat="1" hidden="1"/>
    <row r="286" s="1" customFormat="1" hidden="1"/>
    <row r="287" s="1" customFormat="1" hidden="1"/>
    <row r="288" s="1" customFormat="1" hidden="1"/>
    <row r="289" s="1" customFormat="1" hidden="1"/>
    <row r="290" s="1" customFormat="1" hidden="1"/>
    <row r="291" s="1" customFormat="1" hidden="1"/>
    <row r="292" s="1" customFormat="1" hidden="1"/>
    <row r="293" s="1" customFormat="1" hidden="1"/>
    <row r="294" s="1" customFormat="1" hidden="1"/>
    <row r="295" s="1" customFormat="1" hidden="1"/>
    <row r="296" s="1" customFormat="1" hidden="1"/>
    <row r="297" s="1" customFormat="1" hidden="1"/>
    <row r="298" s="1" customFormat="1" hidden="1"/>
    <row r="299" s="1" customFormat="1" hidden="1"/>
    <row r="300" s="1" customFormat="1" hidden="1"/>
    <row r="301" s="1" customFormat="1" hidden="1"/>
    <row r="302" s="1" customFormat="1" hidden="1"/>
    <row r="303" s="1" customFormat="1" hidden="1"/>
    <row r="304" s="1" customFormat="1" hidden="1"/>
    <row r="305" s="1" customFormat="1" hidden="1"/>
    <row r="306" s="1" customFormat="1" hidden="1"/>
    <row r="307" s="1" customFormat="1" hidden="1"/>
    <row r="308" s="1" customFormat="1" hidden="1"/>
    <row r="309" s="1" customFormat="1" hidden="1"/>
    <row r="310" s="1" customFormat="1" hidden="1"/>
    <row r="311" s="1" customFormat="1" hidden="1"/>
    <row r="312" s="1" customFormat="1" hidden="1"/>
    <row r="313" s="1" customFormat="1" hidden="1"/>
    <row r="314" s="1" customFormat="1" hidden="1"/>
    <row r="315" s="1" customFormat="1" hidden="1"/>
    <row r="316" s="1" customFormat="1" hidden="1"/>
    <row r="317" s="1" customFormat="1" hidden="1"/>
    <row r="318" s="1" customFormat="1" hidden="1"/>
    <row r="319" s="1" customFormat="1" hidden="1"/>
    <row r="320" s="1" customFormat="1" hidden="1"/>
    <row r="321" s="1" customFormat="1" hidden="1"/>
    <row r="322" s="1" customFormat="1" hidden="1"/>
    <row r="323" s="1" customFormat="1" hidden="1"/>
    <row r="324" s="1" customFormat="1" hidden="1"/>
    <row r="325" s="1" customFormat="1" hidden="1"/>
    <row r="326" s="1" customFormat="1" hidden="1"/>
    <row r="327" s="1" customFormat="1" hidden="1"/>
    <row r="328" s="1" customFormat="1" hidden="1"/>
    <row r="329" s="1" customFormat="1" hidden="1"/>
    <row r="330" s="1" customFormat="1" hidden="1"/>
    <row r="331" s="1" customFormat="1" hidden="1"/>
    <row r="332" s="1" customFormat="1" hidden="1"/>
    <row r="333" s="1" customFormat="1" hidden="1"/>
    <row r="334" s="1" customFormat="1" hidden="1"/>
    <row r="335" s="1" customFormat="1" hidden="1"/>
    <row r="336" s="1" customFormat="1" hidden="1"/>
    <row r="337" s="1" customFormat="1" hidden="1"/>
    <row r="338" s="1" customFormat="1" hidden="1"/>
    <row r="339" s="1" customFormat="1" hidden="1"/>
    <row r="340" s="1" customFormat="1" hidden="1"/>
    <row r="341" s="1" customFormat="1" hidden="1"/>
    <row r="342" s="1" customFormat="1" hidden="1"/>
    <row r="343" s="1" customFormat="1" hidden="1"/>
    <row r="344" s="1" customFormat="1" hidden="1"/>
    <row r="345" s="1" customFormat="1" hidden="1"/>
    <row r="346" s="1" customFormat="1" hidden="1"/>
    <row r="347" s="1" customFormat="1" hidden="1"/>
    <row r="348" s="1" customFormat="1" hidden="1"/>
    <row r="349" s="1" customFormat="1" hidden="1"/>
    <row r="350" s="1" customFormat="1" hidden="1"/>
    <row r="351" s="1" customFormat="1" hidden="1"/>
    <row r="352" s="1" customFormat="1" hidden="1"/>
    <row r="353" s="1" customFormat="1" hidden="1"/>
    <row r="354" s="1" customFormat="1" hidden="1"/>
    <row r="355" s="1" customFormat="1" hidden="1"/>
    <row r="356" s="1" customFormat="1" hidden="1"/>
    <row r="357" s="1" customFormat="1" hidden="1"/>
    <row r="358" s="1" customFormat="1" hidden="1"/>
    <row r="359" s="1" customFormat="1" hidden="1"/>
    <row r="360" s="1" customFormat="1" hidden="1"/>
    <row r="361" s="1" customFormat="1" hidden="1"/>
    <row r="362" s="1" customFormat="1" hidden="1"/>
    <row r="363" s="1" customFormat="1" hidden="1"/>
    <row r="364" s="1" customFormat="1" hidden="1"/>
    <row r="365" s="1" customFormat="1" hidden="1"/>
    <row r="366" s="1" customFormat="1" hidden="1"/>
    <row r="367" s="1" customFormat="1" hidden="1"/>
    <row r="368" s="1" customFormat="1" hidden="1"/>
    <row r="369" s="1" customFormat="1" hidden="1"/>
    <row r="370" s="1" customFormat="1" hidden="1"/>
    <row r="371" s="1" customFormat="1" hidden="1"/>
    <row r="372" s="1" customFormat="1" hidden="1"/>
    <row r="373" s="1" customFormat="1" hidden="1"/>
    <row r="374" s="1" customFormat="1" hidden="1"/>
    <row r="375" s="1" customFormat="1" hidden="1"/>
    <row r="376" s="1" customFormat="1" hidden="1"/>
    <row r="377" s="1" customFormat="1" hidden="1"/>
    <row r="378" s="1" customFormat="1" hidden="1"/>
    <row r="379" s="1" customFormat="1" hidden="1"/>
    <row r="380" s="1" customFormat="1" hidden="1"/>
    <row r="381" s="1" customFormat="1" hidden="1"/>
    <row r="382" s="1" customFormat="1" hidden="1"/>
    <row r="383" s="1" customFormat="1" hidden="1"/>
    <row r="384" s="1" customFormat="1" hidden="1"/>
    <row r="385" s="1" customFormat="1" hidden="1"/>
    <row r="386" s="1" customFormat="1" hidden="1"/>
    <row r="387" s="1" customFormat="1" hidden="1"/>
    <row r="388" s="1" customFormat="1" hidden="1"/>
    <row r="389" s="1" customFormat="1" hidden="1"/>
    <row r="390" s="1" customFormat="1" hidden="1"/>
    <row r="391" s="1" customFormat="1" hidden="1"/>
    <row r="392" s="1" customFormat="1" hidden="1"/>
    <row r="393" s="1" customFormat="1" hidden="1"/>
    <row r="394" s="1" customFormat="1" hidden="1"/>
    <row r="395" s="1" customFormat="1" hidden="1"/>
    <row r="396" s="1" customFormat="1" hidden="1"/>
    <row r="397" s="1" customFormat="1" hidden="1"/>
    <row r="398" s="1" customFormat="1" hidden="1"/>
    <row r="399" s="1" customFormat="1" hidden="1"/>
    <row r="400" s="1" customFormat="1" hidden="1"/>
    <row r="401" s="1" customFormat="1" hidden="1"/>
    <row r="402" s="1" customFormat="1" hidden="1"/>
    <row r="403" s="1" customFormat="1" hidden="1"/>
    <row r="404" s="1" customFormat="1" hidden="1"/>
    <row r="405" s="1" customFormat="1" hidden="1"/>
    <row r="406" s="1" customFormat="1" hidden="1"/>
    <row r="407" s="1" customFormat="1" hidden="1"/>
    <row r="408" s="1" customFormat="1" hidden="1"/>
    <row r="409" s="1" customFormat="1" hidden="1"/>
    <row r="410" s="1" customFormat="1" hidden="1"/>
    <row r="411" s="1" customFormat="1" hidden="1"/>
    <row r="412" s="1" customFormat="1" hidden="1"/>
    <row r="413" s="1" customFormat="1" hidden="1"/>
    <row r="414" s="1" customFormat="1" hidden="1"/>
    <row r="415" s="1" customFormat="1" hidden="1"/>
    <row r="416" s="1" customFormat="1" hidden="1"/>
    <row r="417" s="1" customFormat="1" hidden="1"/>
    <row r="418" s="1" customFormat="1" hidden="1"/>
    <row r="419" s="1" customFormat="1" hidden="1"/>
    <row r="420" s="1" customFormat="1" hidden="1"/>
    <row r="421" s="1" customFormat="1" hidden="1"/>
    <row r="422" s="1" customFormat="1" hidden="1"/>
    <row r="423" s="1" customFormat="1" hidden="1"/>
    <row r="424" s="1" customFormat="1" hidden="1"/>
    <row r="425" s="1" customFormat="1" hidden="1"/>
    <row r="426" s="1" customFormat="1" hidden="1"/>
    <row r="427" s="1" customFormat="1" hidden="1"/>
    <row r="428" s="1" customFormat="1" hidden="1"/>
    <row r="429" s="1" customFormat="1" hidden="1"/>
    <row r="430" s="1" customFormat="1" hidden="1"/>
    <row r="431" s="1" customFormat="1" hidden="1"/>
    <row r="432" s="1" customFormat="1" hidden="1"/>
    <row r="433" s="1" customFormat="1" hidden="1"/>
    <row r="434" s="1" customFormat="1" hidden="1"/>
    <row r="435" s="1" customFormat="1" hidden="1"/>
    <row r="436" s="1" customFormat="1" hidden="1"/>
    <row r="437" s="1" customFormat="1" hidden="1"/>
    <row r="438" s="1" customFormat="1" hidden="1"/>
    <row r="439" s="1" customFormat="1" hidden="1"/>
    <row r="440" s="1" customFormat="1" hidden="1"/>
    <row r="441" s="1" customFormat="1" hidden="1"/>
    <row r="442" s="1" customFormat="1" hidden="1"/>
    <row r="443" s="1" customFormat="1" hidden="1"/>
    <row r="444" s="1" customFormat="1" hidden="1"/>
    <row r="445" s="1" customFormat="1" hidden="1"/>
    <row r="446" s="1" customFormat="1" hidden="1"/>
    <row r="447" s="1" customFormat="1" hidden="1"/>
    <row r="448" s="1" customFormat="1" hidden="1"/>
    <row r="449" s="1" customFormat="1" hidden="1"/>
    <row r="450" s="1" customFormat="1" hidden="1"/>
    <row r="451" s="1" customFormat="1" hidden="1"/>
    <row r="452" s="1" customFormat="1" hidden="1"/>
    <row r="453" s="1" customFormat="1" hidden="1"/>
    <row r="454" s="1" customFormat="1" hidden="1"/>
    <row r="455" s="1" customFormat="1" hidden="1"/>
    <row r="456" s="1" customFormat="1" hidden="1"/>
    <row r="457" s="1" customFormat="1" hidden="1"/>
    <row r="458" s="1" customFormat="1" hidden="1"/>
    <row r="459" s="1" customFormat="1" hidden="1"/>
    <row r="460" s="1" customFormat="1" hidden="1"/>
    <row r="461" s="1" customFormat="1" hidden="1"/>
    <row r="462" s="1" customFormat="1" hidden="1"/>
    <row r="463" s="1" customFormat="1" hidden="1"/>
    <row r="464" s="1" customFormat="1" hidden="1"/>
    <row r="465" s="1" customFormat="1" hidden="1"/>
    <row r="466" s="1" customFormat="1" hidden="1"/>
    <row r="467" s="1" customFormat="1" hidden="1"/>
    <row r="468" s="1" customFormat="1" hidden="1"/>
    <row r="469" s="1" customFormat="1" hidden="1"/>
    <row r="470" s="1" customFormat="1" hidden="1"/>
    <row r="471" s="1" customFormat="1" hidden="1"/>
    <row r="472" s="1" customFormat="1" hidden="1"/>
    <row r="473" s="1" customFormat="1" hidden="1"/>
    <row r="474" s="1" customFormat="1" hidden="1"/>
    <row r="475" s="1" customFormat="1" hidden="1"/>
    <row r="476" s="1" customFormat="1" hidden="1"/>
    <row r="477" s="1" customFormat="1" hidden="1"/>
    <row r="478" s="1" customFormat="1" hidden="1"/>
    <row r="479" s="1" customFormat="1" hidden="1"/>
    <row r="480" s="1" customFormat="1" hidden="1"/>
    <row r="481" s="1" customFormat="1" hidden="1"/>
    <row r="482" s="1" customFormat="1" hidden="1"/>
    <row r="483" s="1" customFormat="1" hidden="1"/>
    <row r="484" s="1" customFormat="1" hidden="1"/>
    <row r="485" s="1" customFormat="1" hidden="1"/>
    <row r="486" s="1" customFormat="1" hidden="1"/>
    <row r="487" s="1" customFormat="1" hidden="1"/>
    <row r="488" s="1" customFormat="1" hidden="1"/>
    <row r="489" s="1" customFormat="1" hidden="1"/>
    <row r="490" s="1" customFormat="1" hidden="1"/>
    <row r="491" s="1" customFormat="1" hidden="1"/>
    <row r="492" s="1" customFormat="1" hidden="1"/>
    <row r="493" s="1" customFormat="1" hidden="1"/>
    <row r="494" s="1" customFormat="1" hidden="1"/>
    <row r="495" s="1" customFormat="1" hidden="1"/>
    <row r="496" s="1" customFormat="1" hidden="1"/>
    <row r="497" s="1" customFormat="1" hidden="1"/>
    <row r="498" s="1" customFormat="1" hidden="1"/>
    <row r="499" s="1" customFormat="1" hidden="1"/>
    <row r="500" s="1" customFormat="1" hidden="1"/>
    <row r="501" s="1" customFormat="1" hidden="1"/>
    <row r="502" s="1" customFormat="1" hidden="1"/>
    <row r="503" s="1" customFormat="1" hidden="1"/>
    <row r="504" s="1" customFormat="1" hidden="1"/>
    <row r="505" s="1" customFormat="1" hidden="1"/>
    <row r="506" s="1" customFormat="1" hidden="1"/>
    <row r="507" s="1" customFormat="1" hidden="1"/>
    <row r="508" s="1" customFormat="1" hidden="1"/>
    <row r="509" s="1" customFormat="1" hidden="1"/>
    <row r="510" s="1" customFormat="1" hidden="1"/>
    <row r="511" s="1" customFormat="1" hidden="1"/>
    <row r="512" s="1" customFormat="1" hidden="1"/>
    <row r="513" s="1" customFormat="1" hidden="1"/>
    <row r="514" s="1" customFormat="1" hidden="1"/>
    <row r="515" s="1" customFormat="1" hidden="1"/>
    <row r="516" s="1" customFormat="1" hidden="1"/>
    <row r="517" s="1" customFormat="1" hidden="1"/>
    <row r="518" s="1" customFormat="1" hidden="1"/>
    <row r="519" s="1" customFormat="1" hidden="1"/>
    <row r="520" s="1" customFormat="1" hidden="1"/>
    <row r="521" s="1" customFormat="1" hidden="1"/>
    <row r="522" s="1" customFormat="1" hidden="1"/>
    <row r="523" s="1" customFormat="1" hidden="1"/>
    <row r="524" s="1" customFormat="1" hidden="1"/>
    <row r="525" s="1" customFormat="1" hidden="1"/>
    <row r="526" s="1" customFormat="1" hidden="1"/>
    <row r="527" s="1" customFormat="1" hidden="1"/>
    <row r="528" s="1" customFormat="1" hidden="1"/>
    <row r="529" s="1" customFormat="1" hidden="1"/>
    <row r="530" s="1" customFormat="1" hidden="1"/>
    <row r="531" s="1" customFormat="1" hidden="1"/>
    <row r="532" s="1" customFormat="1" hidden="1"/>
    <row r="533" s="1" customFormat="1" hidden="1"/>
    <row r="534" s="1" customFormat="1" hidden="1"/>
    <row r="535" s="1" customFormat="1" hidden="1"/>
    <row r="536" s="1" customFormat="1" hidden="1"/>
    <row r="537" s="1" customFormat="1" hidden="1"/>
    <row r="538" s="1" customFormat="1" hidden="1"/>
    <row r="539" s="1" customFormat="1" hidden="1"/>
    <row r="540" s="1" customFormat="1" hidden="1"/>
    <row r="541" s="1" customFormat="1" hidden="1"/>
    <row r="542" s="1" customFormat="1" hidden="1"/>
    <row r="543" s="1" customFormat="1" hidden="1"/>
    <row r="544" s="1" customFormat="1" hidden="1"/>
    <row r="545" s="1" customFormat="1" hidden="1"/>
    <row r="546" s="1" customFormat="1" hidden="1"/>
    <row r="547" s="1" customFormat="1" hidden="1"/>
    <row r="548" s="1" customFormat="1" hidden="1"/>
    <row r="549" s="1" customFormat="1" hidden="1"/>
    <row r="550" s="1" customFormat="1" hidden="1"/>
    <row r="551" s="1" customFormat="1" hidden="1"/>
    <row r="552" s="1" customFormat="1" hidden="1"/>
    <row r="553" s="1" customFormat="1" hidden="1"/>
    <row r="554" s="1" customFormat="1" hidden="1"/>
    <row r="555" s="1" customFormat="1" hidden="1"/>
    <row r="556" s="1" customFormat="1" hidden="1"/>
    <row r="557" s="1" customFormat="1" hidden="1"/>
    <row r="558" s="1" customFormat="1" hidden="1"/>
    <row r="559" s="1" customFormat="1" hidden="1"/>
    <row r="560" s="1" customFormat="1" hidden="1"/>
    <row r="561" s="1" customFormat="1" hidden="1"/>
    <row r="562" s="1" customFormat="1" hidden="1"/>
    <row r="563" s="1" customFormat="1" hidden="1"/>
    <row r="564" s="1" customFormat="1" hidden="1"/>
    <row r="565" s="1" customFormat="1" hidden="1"/>
    <row r="566" s="1" customFormat="1" hidden="1"/>
    <row r="567" s="1" customFormat="1" hidden="1"/>
    <row r="568" s="1" customFormat="1" hidden="1"/>
    <row r="569" s="1" customFormat="1" hidden="1"/>
    <row r="570" s="1" customFormat="1" hidden="1"/>
    <row r="571" s="1" customFormat="1" hidden="1"/>
    <row r="572" s="1" customFormat="1" hidden="1"/>
    <row r="573" s="1" customFormat="1" hidden="1"/>
    <row r="574" s="1" customFormat="1" hidden="1"/>
    <row r="575" s="1" customFormat="1" hidden="1"/>
    <row r="576" s="1" customFormat="1" hidden="1"/>
    <row r="577" s="1" customFormat="1" hidden="1"/>
    <row r="578" s="1" customFormat="1" hidden="1"/>
    <row r="579" s="1" customFormat="1" hidden="1"/>
    <row r="580" s="1" customFormat="1" hidden="1"/>
    <row r="581" s="1" customFormat="1" hidden="1"/>
    <row r="582" s="1" customFormat="1" hidden="1"/>
    <row r="583" s="1" customFormat="1" hidden="1"/>
    <row r="584" s="1" customFormat="1" hidden="1"/>
    <row r="585" s="1" customFormat="1" hidden="1"/>
    <row r="586" s="1" customFormat="1" hidden="1"/>
    <row r="587" s="1" customFormat="1" hidden="1"/>
    <row r="588" s="1" customFormat="1" hidden="1"/>
    <row r="589" s="1" customFormat="1" hidden="1"/>
    <row r="590" s="1" customFormat="1" hidden="1"/>
    <row r="591" s="1" customFormat="1" hidden="1"/>
    <row r="592" s="1" customFormat="1" hidden="1"/>
    <row r="593" s="1" customFormat="1" hidden="1"/>
    <row r="594" s="1" customFormat="1" hidden="1"/>
    <row r="595" s="1" customFormat="1" hidden="1"/>
    <row r="596" s="1" customFormat="1" hidden="1"/>
    <row r="597" s="1" customFormat="1" hidden="1"/>
    <row r="598" s="1" customFormat="1" hidden="1"/>
    <row r="599" s="1" customFormat="1" hidden="1"/>
    <row r="600" s="1" customFormat="1" hidden="1"/>
    <row r="601" s="1" customFormat="1" hidden="1"/>
    <row r="602" s="1" customFormat="1" hidden="1"/>
    <row r="603" s="1" customFormat="1" hidden="1"/>
    <row r="604" s="1" customFormat="1" hidden="1"/>
    <row r="605" s="1" customFormat="1" hidden="1"/>
    <row r="606" s="1" customFormat="1" hidden="1"/>
    <row r="607" s="1" customFormat="1" hidden="1"/>
    <row r="608" s="1" customFormat="1" hidden="1"/>
    <row r="609" s="1" customFormat="1" hidden="1"/>
    <row r="610" s="1" customFormat="1" hidden="1"/>
    <row r="611" s="1" customFormat="1" hidden="1"/>
    <row r="612" s="1" customFormat="1" hidden="1"/>
    <row r="613" s="1" customFormat="1" hidden="1"/>
    <row r="614" s="1" customFormat="1" hidden="1"/>
    <row r="615" s="1" customFormat="1" hidden="1"/>
    <row r="616" s="1" customFormat="1" hidden="1"/>
    <row r="617" s="1" customFormat="1" hidden="1"/>
    <row r="618" s="1" customFormat="1" hidden="1"/>
    <row r="619" s="1" customFormat="1" hidden="1"/>
    <row r="620" s="1" customFormat="1" hidden="1"/>
    <row r="621" s="1" customFormat="1" hidden="1"/>
    <row r="622" s="1" customFormat="1" hidden="1"/>
    <row r="623" s="1" customFormat="1" hidden="1"/>
    <row r="624" s="1" customFormat="1" hidden="1"/>
    <row r="625" s="1" customFormat="1" hidden="1"/>
    <row r="626" s="1" customFormat="1" hidden="1"/>
    <row r="627" s="1" customFormat="1" hidden="1"/>
    <row r="628" s="1" customFormat="1" hidden="1"/>
    <row r="629" s="1" customFormat="1" hidden="1"/>
    <row r="630" s="1" customFormat="1" hidden="1"/>
    <row r="631" s="1" customFormat="1" hidden="1"/>
    <row r="632" s="1" customFormat="1" hidden="1"/>
    <row r="633" s="1" customFormat="1" hidden="1"/>
    <row r="634" s="1" customFormat="1" hidden="1"/>
    <row r="635" s="1" customFormat="1" hidden="1"/>
    <row r="636" s="1" customFormat="1" hidden="1"/>
    <row r="637" s="1" customFormat="1" hidden="1"/>
    <row r="638" s="1" customFormat="1" hidden="1"/>
    <row r="639" s="1" customFormat="1" hidden="1"/>
    <row r="640" s="1" customFormat="1" hidden="1"/>
    <row r="641" s="1" customFormat="1" hidden="1"/>
    <row r="642" s="1" customFormat="1" hidden="1"/>
    <row r="643" s="1" customFormat="1" hidden="1"/>
    <row r="644" s="1" customFormat="1" hidden="1"/>
    <row r="645" s="1" customFormat="1" hidden="1"/>
    <row r="646" s="1" customFormat="1" hidden="1"/>
    <row r="647" s="1" customFormat="1" hidden="1"/>
    <row r="648" s="1" customFormat="1" hidden="1"/>
    <row r="649" s="1" customFormat="1" hidden="1"/>
    <row r="650" s="1" customFormat="1" hidden="1"/>
    <row r="651" s="1" customFormat="1" hidden="1"/>
    <row r="652" s="1" customFormat="1" hidden="1"/>
    <row r="653" s="1" customFormat="1" hidden="1"/>
    <row r="654" s="1" customFormat="1" hidden="1"/>
    <row r="655" s="1" customFormat="1" hidden="1"/>
    <row r="656" s="1" customFormat="1" hidden="1"/>
    <row r="657" s="1" customFormat="1" hidden="1"/>
    <row r="658" s="1" customFormat="1" hidden="1"/>
    <row r="659" s="1" customFormat="1" hidden="1"/>
    <row r="660" s="1" customFormat="1" hidden="1"/>
    <row r="661" s="1" customFormat="1" hidden="1"/>
    <row r="662" s="1" customFormat="1" hidden="1"/>
    <row r="663" s="1" customFormat="1" hidden="1"/>
    <row r="664" s="1" customFormat="1" hidden="1"/>
    <row r="665" s="1" customFormat="1" hidden="1"/>
    <row r="666" s="1" customFormat="1" hidden="1"/>
    <row r="667" s="1" customFormat="1" hidden="1"/>
    <row r="668" s="1" customFormat="1" hidden="1"/>
    <row r="669" s="1" customFormat="1" hidden="1"/>
    <row r="670" s="1" customFormat="1" hidden="1"/>
    <row r="671" s="1" customFormat="1" hidden="1"/>
    <row r="672" s="1" customFormat="1" hidden="1"/>
    <row r="673" s="1" customFormat="1" hidden="1"/>
    <row r="674" s="1" customFormat="1" hidden="1"/>
    <row r="675" s="1" customFormat="1" hidden="1"/>
    <row r="676" s="1" customFormat="1" hidden="1"/>
    <row r="677" s="1" customFormat="1" hidden="1"/>
    <row r="678" s="1" customFormat="1" hidden="1"/>
    <row r="679" s="1" customFormat="1" hidden="1"/>
    <row r="680" s="1" customFormat="1" hidden="1"/>
    <row r="681" s="1" customFormat="1" hidden="1"/>
    <row r="682" s="1" customFormat="1" hidden="1"/>
    <row r="683" s="1" customFormat="1" hidden="1"/>
    <row r="684" s="1" customFormat="1" hidden="1"/>
    <row r="685" s="1" customFormat="1" hidden="1"/>
    <row r="686" s="1" customFormat="1" hidden="1"/>
    <row r="687" s="1" customFormat="1" hidden="1"/>
    <row r="688" s="1" customFormat="1" hidden="1"/>
    <row r="689" s="1" customFormat="1" hidden="1"/>
    <row r="690" s="1" customFormat="1" hidden="1"/>
    <row r="691" s="1" customFormat="1" hidden="1"/>
    <row r="692" s="1" customFormat="1" hidden="1"/>
    <row r="693" s="1" customFormat="1" hidden="1"/>
    <row r="694" s="1" customFormat="1" hidden="1"/>
    <row r="695" s="1" customFormat="1" hidden="1"/>
    <row r="696" s="1" customFormat="1" hidden="1"/>
    <row r="697" s="1" customFormat="1" hidden="1"/>
    <row r="698" s="1" customFormat="1" hidden="1"/>
    <row r="699" s="1" customFormat="1" hidden="1"/>
    <row r="700" s="1" customFormat="1" hidden="1"/>
    <row r="701" s="1" customFormat="1" hidden="1"/>
    <row r="702" s="1" customFormat="1" hidden="1"/>
    <row r="703" s="1" customFormat="1" hidden="1"/>
    <row r="704" s="1" customFormat="1" hidden="1"/>
    <row r="705" s="1" customFormat="1" hidden="1"/>
    <row r="706" s="1" customFormat="1" hidden="1"/>
    <row r="707" s="1" customFormat="1" hidden="1"/>
    <row r="708" s="1" customFormat="1" hidden="1"/>
    <row r="709" s="1" customFormat="1" hidden="1"/>
    <row r="710" s="1" customFormat="1" hidden="1"/>
    <row r="711" s="1" customFormat="1" hidden="1"/>
    <row r="712" s="1" customFormat="1" hidden="1"/>
    <row r="713" s="1" customFormat="1" hidden="1"/>
    <row r="714" s="1" customFormat="1" hidden="1"/>
    <row r="715" s="1" customFormat="1" hidden="1"/>
    <row r="716" s="1" customFormat="1" hidden="1"/>
    <row r="717" s="1" customFormat="1" hidden="1"/>
    <row r="718" s="1" customFormat="1" hidden="1"/>
    <row r="719" s="1" customFormat="1" hidden="1"/>
    <row r="720" s="1" customFormat="1" hidden="1"/>
    <row r="721" s="1" customFormat="1" hidden="1"/>
    <row r="722" s="1" customFormat="1" hidden="1"/>
    <row r="723" s="1" customFormat="1" hidden="1"/>
    <row r="724" s="1" customFormat="1" hidden="1"/>
    <row r="725" s="1" customFormat="1" hidden="1"/>
    <row r="726" s="1" customFormat="1" hidden="1"/>
    <row r="727" s="1" customFormat="1" hidden="1"/>
    <row r="728" s="1" customFormat="1" hidden="1"/>
    <row r="729" s="1" customFormat="1" hidden="1"/>
    <row r="730" s="1" customFormat="1" hidden="1"/>
    <row r="731" s="1" customFormat="1" hidden="1"/>
    <row r="732" s="1" customFormat="1" hidden="1"/>
    <row r="733" s="1" customFormat="1" hidden="1"/>
    <row r="734" s="1" customFormat="1" hidden="1"/>
    <row r="735" s="1" customFormat="1" hidden="1"/>
    <row r="736" s="1" customFormat="1" hidden="1"/>
    <row r="737" s="1" customFormat="1" hidden="1"/>
    <row r="738" s="1" customFormat="1" hidden="1"/>
    <row r="739" s="1" customFormat="1" hidden="1"/>
    <row r="740" s="1" customFormat="1" hidden="1"/>
    <row r="741" s="1" customFormat="1" hidden="1"/>
    <row r="742" s="1" customFormat="1" hidden="1"/>
    <row r="743" s="1" customFormat="1" hidden="1"/>
    <row r="744" s="1" customFormat="1" hidden="1"/>
    <row r="745" s="1" customFormat="1" hidden="1"/>
    <row r="746" s="1" customFormat="1" hidden="1"/>
    <row r="747" s="1" customFormat="1" hidden="1"/>
    <row r="748" s="1" customFormat="1" hidden="1"/>
    <row r="749" s="1" customFormat="1" hidden="1"/>
    <row r="750" s="1" customFormat="1" hidden="1"/>
    <row r="751" s="1" customFormat="1" hidden="1"/>
    <row r="752" s="1" customFormat="1" hidden="1"/>
    <row r="753" s="1" customFormat="1" hidden="1"/>
    <row r="754" s="1" customFormat="1" hidden="1"/>
    <row r="755" s="1" customFormat="1" hidden="1"/>
    <row r="756" s="1" customFormat="1" hidden="1"/>
    <row r="757" s="1" customFormat="1" hidden="1"/>
    <row r="758" s="1" customFormat="1" hidden="1"/>
    <row r="759" s="1" customFormat="1" hidden="1"/>
    <row r="760" s="1" customFormat="1" hidden="1"/>
    <row r="761" s="1" customFormat="1" hidden="1"/>
    <row r="762" s="1" customFormat="1" hidden="1"/>
    <row r="763" s="1" customFormat="1" hidden="1"/>
    <row r="764" s="1" customFormat="1" hidden="1"/>
    <row r="765" s="1" customFormat="1" hidden="1"/>
    <row r="766" s="1" customFormat="1" hidden="1"/>
    <row r="767" s="1" customFormat="1" hidden="1"/>
    <row r="768" s="1" customFormat="1" hidden="1"/>
    <row r="769" s="1" customFormat="1" hidden="1"/>
    <row r="770" s="1" customFormat="1" hidden="1"/>
    <row r="771" s="1" customFormat="1" hidden="1"/>
    <row r="772" s="1" customFormat="1" hidden="1"/>
    <row r="773" s="1" customFormat="1" hidden="1"/>
    <row r="774" s="1" customFormat="1" hidden="1"/>
    <row r="775" s="1" customFormat="1" hidden="1"/>
    <row r="776" s="1" customFormat="1" hidden="1"/>
    <row r="777" s="1" customFormat="1" hidden="1"/>
    <row r="778" s="1" customFormat="1" hidden="1"/>
    <row r="779" s="1" customFormat="1" hidden="1"/>
    <row r="780" s="1" customFormat="1" hidden="1"/>
    <row r="781" s="1" customFormat="1" hidden="1"/>
    <row r="782" s="1" customFormat="1" hidden="1"/>
    <row r="783" s="1" customFormat="1" hidden="1"/>
    <row r="784" s="1" customFormat="1" hidden="1"/>
    <row r="785" s="1" customFormat="1" hidden="1"/>
    <row r="786" s="1" customFormat="1" hidden="1"/>
    <row r="787" s="1" customFormat="1" hidden="1"/>
    <row r="788" s="1" customFormat="1" hidden="1"/>
    <row r="789" s="1" customFormat="1" hidden="1"/>
    <row r="790" s="1" customFormat="1" hidden="1"/>
    <row r="791" s="1" customFormat="1" hidden="1"/>
    <row r="792" s="1" customFormat="1" hidden="1"/>
    <row r="793" s="1" customFormat="1" hidden="1"/>
    <row r="794" s="1" customFormat="1" hidden="1"/>
    <row r="795" s="1" customFormat="1" hidden="1"/>
    <row r="796" s="1" customFormat="1" hidden="1"/>
    <row r="797" s="1" customFormat="1" hidden="1"/>
    <row r="798" s="1" customFormat="1" hidden="1"/>
    <row r="799" s="1" customFormat="1" hidden="1"/>
    <row r="800" s="1" customFormat="1" hidden="1"/>
    <row r="801" s="1" customFormat="1" hidden="1"/>
    <row r="802" s="1" customFormat="1" hidden="1"/>
    <row r="803" s="1" customFormat="1" hidden="1"/>
    <row r="804" s="1" customFormat="1" hidden="1"/>
    <row r="805" s="1" customFormat="1" hidden="1"/>
    <row r="806" s="1" customFormat="1" hidden="1"/>
    <row r="807" s="1" customFormat="1" hidden="1"/>
    <row r="808" s="1" customFormat="1" hidden="1"/>
    <row r="809" s="1" customFormat="1" hidden="1"/>
    <row r="810" s="1" customFormat="1" hidden="1"/>
    <row r="811" s="1" customFormat="1" hidden="1"/>
    <row r="812" s="1" customFormat="1" hidden="1"/>
    <row r="813" s="1" customFormat="1" hidden="1"/>
    <row r="814" s="1" customFormat="1" hidden="1"/>
    <row r="815" s="1" customFormat="1" hidden="1"/>
    <row r="816" s="1" customFormat="1" hidden="1"/>
    <row r="817" s="1" customFormat="1" hidden="1"/>
    <row r="818" s="1" customFormat="1" hidden="1"/>
    <row r="819" s="1" customFormat="1" hidden="1"/>
    <row r="820" s="1" customFormat="1" hidden="1"/>
    <row r="821" s="1" customFormat="1" hidden="1"/>
    <row r="822" s="1" customFormat="1" hidden="1"/>
    <row r="823" s="1" customFormat="1" hidden="1"/>
    <row r="824" s="1" customFormat="1" hidden="1"/>
    <row r="825" s="1" customFormat="1" hidden="1"/>
    <row r="826" s="1" customFormat="1" hidden="1"/>
    <row r="827" s="1" customFormat="1" hidden="1"/>
    <row r="828" s="1" customFormat="1" hidden="1"/>
    <row r="829" s="1" customFormat="1" hidden="1"/>
    <row r="830" s="1" customFormat="1" hidden="1"/>
    <row r="831" s="1" customFormat="1" hidden="1"/>
    <row r="832" s="1" customFormat="1" hidden="1"/>
    <row r="833" s="1" customFormat="1" hidden="1"/>
    <row r="834" s="1" customFormat="1" hidden="1"/>
    <row r="835" s="1" customFormat="1" hidden="1"/>
    <row r="836" s="1" customFormat="1" hidden="1"/>
    <row r="837" s="1" customFormat="1" hidden="1"/>
    <row r="838" s="1" customFormat="1" hidden="1"/>
    <row r="839" s="1" customFormat="1" hidden="1"/>
    <row r="840" s="1" customFormat="1" hidden="1"/>
    <row r="841" s="1" customFormat="1" hidden="1"/>
    <row r="842" s="1" customFormat="1" hidden="1"/>
    <row r="843" s="1" customFormat="1" hidden="1"/>
    <row r="844" s="1" customFormat="1" hidden="1"/>
    <row r="845" s="1" customFormat="1" hidden="1"/>
    <row r="846" s="1" customFormat="1" hidden="1"/>
    <row r="847" s="1" customFormat="1" hidden="1"/>
    <row r="848" s="1" customFormat="1" hidden="1"/>
    <row r="849" s="1" customFormat="1" hidden="1"/>
    <row r="850" s="1" customFormat="1" hidden="1"/>
    <row r="851" s="1" customFormat="1" hidden="1"/>
    <row r="852" s="1" customFormat="1" hidden="1"/>
    <row r="853" s="1" customFormat="1" hidden="1"/>
    <row r="854" s="1" customFormat="1" hidden="1"/>
    <row r="855" s="1" customFormat="1" hidden="1"/>
    <row r="856" s="1" customFormat="1" hidden="1"/>
    <row r="857" s="1" customFormat="1" hidden="1"/>
    <row r="858" s="1" customFormat="1" hidden="1"/>
    <row r="859" s="1" customFormat="1" hidden="1"/>
    <row r="860" s="1" customFormat="1" hidden="1"/>
    <row r="861" s="1" customFormat="1" hidden="1"/>
    <row r="862" s="1" customFormat="1" hidden="1"/>
    <row r="863" s="1" customFormat="1" hidden="1"/>
    <row r="864" s="1" customFormat="1" hidden="1"/>
    <row r="865" s="1" customFormat="1" hidden="1"/>
    <row r="866" s="1" customFormat="1" hidden="1"/>
    <row r="867" s="1" customFormat="1" hidden="1"/>
    <row r="868" s="1" customFormat="1" hidden="1"/>
    <row r="869" s="1" customFormat="1" hidden="1"/>
    <row r="870" s="1" customFormat="1" hidden="1"/>
    <row r="871" s="1" customFormat="1" hidden="1"/>
    <row r="872" s="1" customFormat="1" hidden="1"/>
    <row r="873" s="1" customFormat="1" hidden="1"/>
    <row r="874" s="1" customFormat="1" hidden="1"/>
    <row r="875" s="1" customFormat="1" hidden="1"/>
    <row r="876" s="1" customFormat="1" hidden="1"/>
    <row r="877" s="1" customFormat="1" hidden="1"/>
    <row r="878" s="1" customFormat="1" hidden="1"/>
    <row r="879" s="1" customFormat="1" hidden="1"/>
    <row r="880" s="1" customFormat="1" hidden="1"/>
    <row r="881" s="1" customFormat="1" hidden="1"/>
    <row r="882" s="1" customFormat="1" hidden="1"/>
    <row r="883" s="1" customFormat="1" hidden="1"/>
    <row r="884" s="1" customFormat="1" hidden="1"/>
    <row r="885" s="1" customFormat="1" hidden="1"/>
    <row r="886" s="1" customFormat="1" hidden="1"/>
    <row r="887" s="1" customFormat="1" hidden="1"/>
    <row r="888" s="1" customFormat="1" hidden="1"/>
    <row r="889" s="1" customFormat="1" hidden="1"/>
    <row r="890" s="1" customFormat="1" hidden="1"/>
    <row r="891" s="1" customFormat="1" hidden="1"/>
    <row r="892" s="1" customFormat="1" hidden="1"/>
    <row r="893" s="1" customFormat="1" hidden="1"/>
    <row r="894" s="1" customFormat="1" hidden="1"/>
    <row r="895" s="1" customFormat="1" hidden="1"/>
    <row r="896" s="1" customFormat="1" hidden="1"/>
    <row r="897" s="1" customFormat="1" hidden="1"/>
    <row r="898" s="1" customFormat="1" hidden="1"/>
    <row r="899" s="1" customFormat="1" hidden="1"/>
    <row r="900" s="1" customFormat="1" hidden="1"/>
    <row r="901" s="1" customFormat="1" hidden="1"/>
    <row r="902" s="1" customFormat="1" hidden="1"/>
    <row r="903" s="1" customFormat="1" hidden="1"/>
    <row r="904" s="1" customFormat="1" hidden="1"/>
    <row r="905" s="1" customFormat="1" hidden="1"/>
    <row r="906" s="1" customFormat="1" hidden="1"/>
    <row r="907" s="1" customFormat="1" hidden="1"/>
    <row r="908" s="1" customFormat="1" hidden="1"/>
    <row r="909" s="1" customFormat="1" hidden="1"/>
    <row r="910" s="1" customFormat="1" hidden="1"/>
    <row r="911" s="1" customFormat="1" hidden="1"/>
    <row r="912" s="1" customFormat="1" hidden="1"/>
    <row r="913" s="1" customFormat="1" hidden="1"/>
    <row r="914" s="1" customFormat="1" hidden="1"/>
    <row r="915" s="1" customFormat="1" hidden="1"/>
    <row r="916" s="1" customFormat="1" hidden="1"/>
    <row r="917" s="1" customFormat="1" hidden="1"/>
    <row r="918" s="1" customFormat="1" hidden="1"/>
    <row r="919" s="1" customFormat="1" hidden="1"/>
    <row r="920" s="1" customFormat="1" hidden="1"/>
    <row r="921" s="1" customFormat="1" hidden="1"/>
    <row r="922" s="1" customFormat="1" hidden="1"/>
    <row r="923" s="1" customFormat="1" hidden="1"/>
    <row r="924" s="1" customFormat="1" hidden="1"/>
    <row r="925" s="1" customFormat="1" hidden="1"/>
    <row r="926" s="1" customFormat="1" hidden="1"/>
    <row r="927" s="1" customFormat="1" hidden="1"/>
    <row r="928" s="1" customFormat="1" hidden="1"/>
    <row r="929" s="1" customFormat="1" hidden="1"/>
    <row r="930" s="1" customFormat="1" hidden="1"/>
    <row r="931" s="1" customFormat="1" hidden="1"/>
    <row r="932" s="1" customFormat="1" hidden="1"/>
    <row r="933" s="1" customFormat="1" hidden="1"/>
    <row r="934" s="1" customFormat="1" hidden="1"/>
    <row r="935" s="1" customFormat="1" hidden="1"/>
    <row r="936" s="1" customFormat="1" hidden="1"/>
    <row r="937" s="1" customFormat="1" hidden="1"/>
    <row r="938" s="1" customFormat="1" hidden="1"/>
    <row r="939" s="1" customFormat="1" hidden="1"/>
    <row r="940" s="1" customFormat="1" hidden="1"/>
    <row r="941" s="1" customFormat="1" hidden="1"/>
    <row r="942" s="1" customFormat="1" hidden="1"/>
    <row r="943" s="1" customFormat="1" hidden="1"/>
    <row r="944" s="1" customFormat="1" hidden="1"/>
    <row r="945" s="1" customFormat="1" hidden="1"/>
    <row r="946" s="1" customFormat="1" hidden="1"/>
    <row r="947" s="1" customFormat="1" hidden="1"/>
    <row r="948" s="1" customFormat="1" hidden="1"/>
    <row r="949" s="1" customFormat="1" hidden="1"/>
    <row r="950" s="1" customFormat="1" hidden="1"/>
    <row r="951" s="1" customFormat="1" hidden="1"/>
    <row r="952" s="1" customFormat="1" hidden="1"/>
    <row r="953" s="1" customFormat="1" hidden="1"/>
    <row r="954" s="1" customFormat="1" hidden="1"/>
    <row r="955" s="1" customFormat="1" hidden="1"/>
    <row r="956" s="1" customFormat="1" hidden="1"/>
    <row r="957" s="1" customFormat="1" hidden="1"/>
    <row r="958" s="1" customFormat="1" hidden="1"/>
    <row r="959" s="1" customFormat="1" hidden="1"/>
    <row r="960" s="1" customFormat="1" hidden="1"/>
    <row r="961" s="1" customFormat="1" hidden="1"/>
    <row r="962" s="1" customFormat="1" hidden="1"/>
    <row r="963" s="1" customFormat="1" hidden="1"/>
    <row r="964" s="1" customFormat="1" hidden="1"/>
    <row r="965" s="1" customFormat="1" hidden="1"/>
    <row r="966" s="1" customFormat="1" hidden="1"/>
    <row r="967" s="1" customFormat="1" hidden="1"/>
    <row r="968" s="1" customFormat="1" hidden="1"/>
    <row r="969" s="1" customFormat="1" hidden="1"/>
    <row r="970" s="1" customFormat="1" hidden="1"/>
    <row r="971" s="1" customFormat="1" hidden="1"/>
    <row r="972" s="1" customFormat="1" hidden="1"/>
    <row r="973" s="1" customFormat="1" hidden="1"/>
    <row r="974" s="1" customFormat="1" hidden="1"/>
    <row r="975" s="1" customFormat="1" hidden="1"/>
    <row r="976" s="1" customFormat="1" hidden="1"/>
    <row r="977" s="1" customFormat="1" hidden="1"/>
    <row r="978" s="1" customFormat="1" hidden="1"/>
    <row r="979" s="1" customFormat="1" hidden="1"/>
    <row r="980" s="1" customFormat="1" hidden="1"/>
    <row r="981" s="1" customFormat="1" hidden="1"/>
    <row r="982" s="1" customFormat="1" hidden="1"/>
    <row r="983" s="1" customFormat="1" hidden="1"/>
    <row r="984" s="1" customFormat="1" hidden="1"/>
    <row r="985" s="1" customFormat="1" hidden="1"/>
    <row r="986" s="1" customFormat="1" hidden="1"/>
    <row r="987" s="1" customFormat="1" hidden="1"/>
    <row r="988" s="1" customFormat="1" hidden="1"/>
    <row r="989" s="1" customFormat="1" hidden="1"/>
    <row r="990" s="1" customFormat="1" hidden="1"/>
    <row r="991" s="1" customFormat="1" hidden="1"/>
    <row r="992" s="1" customFormat="1" hidden="1"/>
    <row r="993" s="1" customFormat="1" hidden="1"/>
    <row r="994" s="1" customFormat="1" hidden="1"/>
    <row r="995" s="1" customFormat="1" hidden="1"/>
    <row r="996" s="1" customFormat="1" hidden="1"/>
    <row r="997" s="1" customFormat="1" hidden="1"/>
    <row r="998" s="1" customFormat="1" hidden="1"/>
    <row r="999" s="1" customFormat="1" hidden="1"/>
    <row r="1000" s="1" customFormat="1" hidden="1"/>
    <row r="1001" s="1" customFormat="1" hidden="1"/>
    <row r="1002" s="1" customFormat="1" hidden="1"/>
    <row r="1003" s="1" customFormat="1" hidden="1"/>
    <row r="1004" s="1" customFormat="1" hidden="1"/>
    <row r="1005" s="1" customFormat="1" hidden="1"/>
    <row r="1006" s="1" customFormat="1" hidden="1"/>
    <row r="1007" s="1" customFormat="1" hidden="1"/>
    <row r="1008" s="1" customFormat="1" hidden="1"/>
    <row r="1009" s="1" customFormat="1" hidden="1"/>
    <row r="1010" s="1" customFormat="1" hidden="1"/>
    <row r="1011" s="1" customFormat="1" hidden="1"/>
    <row r="1012" s="1" customFormat="1" hidden="1"/>
    <row r="1013" s="1" customFormat="1" hidden="1"/>
    <row r="1014" s="1" customFormat="1" hidden="1"/>
    <row r="1015" s="1" customFormat="1" hidden="1"/>
    <row r="1016" s="1" customFormat="1" hidden="1"/>
    <row r="1017" s="1" customFormat="1" hidden="1"/>
    <row r="1018" s="1" customFormat="1" hidden="1"/>
    <row r="1019" s="1" customFormat="1" hidden="1"/>
    <row r="1020" s="1" customFormat="1" hidden="1"/>
    <row r="1021" s="1" customFormat="1" hidden="1"/>
    <row r="1022" s="1" customFormat="1" hidden="1"/>
    <row r="1023" s="1" customFormat="1" hidden="1"/>
    <row r="1024" s="1" customFormat="1" hidden="1"/>
    <row r="1025" s="1" customFormat="1" hidden="1"/>
    <row r="1026" s="1" customFormat="1" hidden="1"/>
    <row r="1027" s="1" customFormat="1" hidden="1"/>
    <row r="1028" s="1" customFormat="1" hidden="1"/>
    <row r="1029" s="1" customFormat="1" hidden="1"/>
    <row r="1030" s="1" customFormat="1" hidden="1"/>
    <row r="1031" s="1" customFormat="1" hidden="1"/>
    <row r="1032" s="1" customFormat="1" hidden="1"/>
    <row r="1033" s="1" customFormat="1" hidden="1"/>
    <row r="1034" s="1" customFormat="1" hidden="1"/>
    <row r="1035" s="1" customFormat="1" hidden="1"/>
    <row r="1036" s="1" customFormat="1" hidden="1"/>
    <row r="1037" s="1" customFormat="1" hidden="1"/>
    <row r="1038" s="1" customFormat="1" hidden="1"/>
    <row r="1039" s="1" customFormat="1" hidden="1"/>
    <row r="1040" s="1" customFormat="1" hidden="1"/>
    <row r="1041" s="1" customFormat="1" hidden="1"/>
    <row r="1042" s="1" customFormat="1" hidden="1"/>
    <row r="1043" s="1" customFormat="1" hidden="1"/>
    <row r="1044" s="1" customFormat="1" hidden="1"/>
    <row r="1045" s="1" customFormat="1" hidden="1"/>
    <row r="1046" s="1" customFormat="1" hidden="1"/>
    <row r="1047" s="1" customFormat="1" hidden="1"/>
    <row r="1048" s="1" customFormat="1" hidden="1"/>
    <row r="1049" s="1" customFormat="1" hidden="1"/>
    <row r="1050" s="1" customFormat="1" hidden="1"/>
    <row r="1051" s="1" customFormat="1" hidden="1"/>
    <row r="1052" s="1" customFormat="1" hidden="1"/>
    <row r="1053" s="1" customFormat="1" hidden="1"/>
    <row r="1054" s="1" customFormat="1" hidden="1"/>
    <row r="1055" s="1" customFormat="1" hidden="1"/>
    <row r="1056" s="1" customFormat="1" hidden="1"/>
    <row r="1057" s="1" customFormat="1" hidden="1"/>
    <row r="1058" s="1" customFormat="1" hidden="1"/>
    <row r="1059" s="1" customFormat="1" hidden="1"/>
    <row r="1060" s="1" customFormat="1" hidden="1"/>
    <row r="1061" s="1" customFormat="1" hidden="1"/>
    <row r="1062" s="1" customFormat="1" hidden="1"/>
    <row r="1063" s="1" customFormat="1" hidden="1"/>
    <row r="1064" s="1" customFormat="1" hidden="1"/>
    <row r="1065" s="1" customFormat="1" hidden="1"/>
    <row r="1066" s="1" customFormat="1" hidden="1"/>
    <row r="1067" s="1" customFormat="1" hidden="1"/>
    <row r="1068" s="1" customFormat="1" hidden="1"/>
    <row r="1069" s="1" customFormat="1" hidden="1"/>
    <row r="1070" s="1" customFormat="1" hidden="1"/>
    <row r="1071" s="1" customFormat="1" hidden="1"/>
    <row r="1072" s="1" customFormat="1" hidden="1"/>
    <row r="1073" s="1" customFormat="1" hidden="1"/>
    <row r="1074" s="1" customFormat="1" hidden="1"/>
    <row r="1075" s="1" customFormat="1" hidden="1"/>
    <row r="1076" s="1" customFormat="1" hidden="1"/>
    <row r="1077" s="1" customFormat="1" hidden="1"/>
    <row r="1078" s="1" customFormat="1" hidden="1"/>
    <row r="1079" s="1" customFormat="1" hidden="1"/>
    <row r="1080" s="1" customFormat="1" hidden="1"/>
    <row r="1081" s="1" customFormat="1" hidden="1"/>
    <row r="1082" s="1" customFormat="1" hidden="1"/>
    <row r="1083" s="1" customFormat="1" hidden="1"/>
    <row r="1084" s="1" customFormat="1" hidden="1"/>
    <row r="1085" s="1" customFormat="1" hidden="1"/>
    <row r="1086" s="1" customFormat="1" hidden="1"/>
    <row r="1087" s="1" customFormat="1" hidden="1"/>
    <row r="1088" s="1" customFormat="1" hidden="1"/>
    <row r="1089" s="1" customFormat="1" hidden="1"/>
    <row r="1090" s="1" customFormat="1" hidden="1"/>
    <row r="1091" s="1" customFormat="1" hidden="1"/>
    <row r="1092" s="1" customFormat="1" hidden="1"/>
    <row r="1093" s="1" customFormat="1" hidden="1"/>
    <row r="1094" s="1" customFormat="1" hidden="1"/>
    <row r="1095" s="1" customFormat="1" hidden="1"/>
    <row r="1096" s="1" customFormat="1" hidden="1"/>
    <row r="1097" s="1" customFormat="1" hidden="1"/>
    <row r="1098" s="1" customFormat="1" hidden="1"/>
    <row r="1099" s="1" customFormat="1" hidden="1"/>
    <row r="1100" s="1" customFormat="1" hidden="1"/>
    <row r="1101" s="1" customFormat="1" hidden="1"/>
    <row r="1102" s="1" customFormat="1" hidden="1"/>
    <row r="1103" s="1" customFormat="1" hidden="1"/>
    <row r="1104" s="1" customFormat="1" hidden="1"/>
    <row r="1105" s="1" customFormat="1" hidden="1"/>
    <row r="1106" s="1" customFormat="1" hidden="1"/>
    <row r="1107" s="1" customFormat="1" hidden="1"/>
    <row r="1108" s="1" customFormat="1" hidden="1"/>
    <row r="1109" s="1" customFormat="1" hidden="1"/>
    <row r="1110" s="1" customFormat="1" hidden="1"/>
    <row r="1111" s="1" customFormat="1" hidden="1"/>
    <row r="1112" s="1" customFormat="1" hidden="1"/>
    <row r="1113" s="1" customFormat="1" hidden="1"/>
    <row r="1114" s="1" customFormat="1" hidden="1"/>
    <row r="1115" s="1" customFormat="1" hidden="1"/>
    <row r="1116" s="1" customFormat="1" hidden="1"/>
    <row r="1117" s="1" customFormat="1" hidden="1"/>
    <row r="1118" s="1" customFormat="1" hidden="1"/>
    <row r="1119" s="1" customFormat="1" hidden="1"/>
    <row r="1120" s="1" customFormat="1" hidden="1"/>
    <row r="1121" s="1" customFormat="1" hidden="1"/>
    <row r="1122" s="1" customFormat="1" hidden="1"/>
    <row r="1123" s="1" customFormat="1" hidden="1"/>
    <row r="1124" s="1" customFormat="1" hidden="1"/>
    <row r="1125" s="1" customFormat="1" hidden="1"/>
    <row r="1126" s="1" customFormat="1" hidden="1"/>
    <row r="1127" s="1" customFormat="1" hidden="1"/>
    <row r="1128" s="1" customFormat="1" hidden="1"/>
    <row r="1129" s="1" customFormat="1" hidden="1"/>
    <row r="1130" s="1" customFormat="1" hidden="1"/>
    <row r="1131" s="1" customFormat="1" hidden="1"/>
    <row r="1132" s="1" customFormat="1" hidden="1"/>
    <row r="1133" s="1" customFormat="1" hidden="1"/>
    <row r="1134" s="1" customFormat="1" hidden="1"/>
    <row r="1135" s="1" customFormat="1" hidden="1"/>
    <row r="1136" s="1" customFormat="1" hidden="1"/>
    <row r="1137" s="1" customFormat="1" hidden="1"/>
    <row r="1138" s="1" customFormat="1" hidden="1"/>
    <row r="1139" s="1" customFormat="1" hidden="1"/>
    <row r="1140" s="1" customFormat="1" hidden="1"/>
    <row r="1141" s="1" customFormat="1" hidden="1"/>
    <row r="1142" s="1" customFormat="1" hidden="1"/>
    <row r="1143" s="1" customFormat="1" hidden="1"/>
    <row r="1144" s="1" customFormat="1" hidden="1"/>
    <row r="1145" s="1" customFormat="1" hidden="1"/>
    <row r="1146" s="1" customFormat="1" hidden="1"/>
    <row r="1147" s="1" customFormat="1" hidden="1"/>
    <row r="1148" s="1" customFormat="1" hidden="1"/>
    <row r="1149" s="1" customFormat="1" hidden="1"/>
    <row r="1150" s="1" customFormat="1" hidden="1"/>
    <row r="1151" s="1" customFormat="1" hidden="1"/>
    <row r="1152" s="1" customFormat="1" hidden="1"/>
    <row r="1153" s="1" customFormat="1" hidden="1"/>
    <row r="1154" s="1" customFormat="1" hidden="1"/>
    <row r="1155" s="1" customFormat="1" hidden="1"/>
    <row r="1156" s="1" customFormat="1" hidden="1"/>
    <row r="1157" s="1" customFormat="1" hidden="1"/>
    <row r="1158" s="1" customFormat="1" hidden="1"/>
    <row r="1159" s="1" customFormat="1" hidden="1"/>
    <row r="1160" s="1" customFormat="1" hidden="1"/>
    <row r="1161" s="1" customFormat="1" hidden="1"/>
    <row r="1162" s="1" customFormat="1" hidden="1"/>
    <row r="1163" s="1" customFormat="1" hidden="1"/>
    <row r="1164" s="1" customFormat="1" hidden="1"/>
    <row r="1165" s="1" customFormat="1" hidden="1"/>
    <row r="1166" s="1" customFormat="1" hidden="1"/>
    <row r="1167" s="1" customFormat="1" hidden="1"/>
    <row r="1168" s="1" customFormat="1" hidden="1"/>
    <row r="1169" s="1" customFormat="1" hidden="1"/>
    <row r="1170" s="1" customFormat="1" hidden="1"/>
    <row r="1171" s="1" customFormat="1" hidden="1"/>
    <row r="1172" s="1" customFormat="1" hidden="1"/>
    <row r="1173" s="1" customFormat="1" hidden="1"/>
    <row r="1174" s="1" customFormat="1" hidden="1"/>
    <row r="1175" s="1" customFormat="1" hidden="1"/>
    <row r="1176" s="1" customFormat="1" hidden="1"/>
    <row r="1177" s="1" customFormat="1" hidden="1"/>
    <row r="1178" s="1" customFormat="1" hidden="1"/>
    <row r="1179" s="1" customFormat="1" hidden="1"/>
    <row r="1180" s="1" customFormat="1" hidden="1"/>
    <row r="1181" s="1" customFormat="1" hidden="1"/>
    <row r="1182" s="1" customFormat="1" hidden="1"/>
    <row r="1183" s="1" customFormat="1" hidden="1"/>
    <row r="1184" s="1" customFormat="1" hidden="1"/>
    <row r="1185" s="1" customFormat="1" hidden="1"/>
    <row r="1186" s="1" customFormat="1" hidden="1"/>
    <row r="1187" s="1" customFormat="1" hidden="1"/>
    <row r="1188" s="1" customFormat="1" hidden="1"/>
    <row r="1189" s="1" customFormat="1" hidden="1"/>
    <row r="1190" s="1" customFormat="1" hidden="1"/>
    <row r="1191" s="1" customFormat="1" hidden="1"/>
    <row r="1192" s="1" customFormat="1" hidden="1"/>
    <row r="1193" s="1" customFormat="1" hidden="1"/>
    <row r="1194" s="1" customFormat="1" hidden="1"/>
    <row r="1195" s="1" customFormat="1" hidden="1"/>
    <row r="1196" s="1" customFormat="1" hidden="1"/>
    <row r="1197" s="1" customFormat="1" hidden="1"/>
    <row r="1198" s="1" customFormat="1" hidden="1"/>
    <row r="1199" s="1" customFormat="1" hidden="1"/>
    <row r="1200" s="1" customFormat="1" hidden="1"/>
    <row r="1201" s="1" customFormat="1" hidden="1"/>
    <row r="1202" s="1" customFormat="1" hidden="1"/>
    <row r="1203" s="1" customFormat="1" hidden="1"/>
    <row r="1204" s="1" customFormat="1" hidden="1"/>
    <row r="1205" s="1" customFormat="1" hidden="1"/>
    <row r="1206" s="1" customFormat="1" hidden="1"/>
    <row r="1207" s="1" customFormat="1" hidden="1"/>
    <row r="1208" s="1" customFormat="1" hidden="1"/>
    <row r="1209" s="1" customFormat="1" hidden="1"/>
    <row r="1210" s="1" customFormat="1" hidden="1"/>
    <row r="1211" s="1" customFormat="1" hidden="1"/>
    <row r="1212" s="1" customFormat="1" hidden="1"/>
    <row r="1213" s="1" customFormat="1" hidden="1"/>
    <row r="1214" s="1" customFormat="1" hidden="1"/>
    <row r="1215" s="1" customFormat="1" hidden="1"/>
    <row r="1216" s="1" customFormat="1" hidden="1"/>
    <row r="1217" s="1" customFormat="1" hidden="1"/>
    <row r="1218" s="1" customFormat="1" hidden="1"/>
    <row r="1219" s="1" customFormat="1" hidden="1"/>
    <row r="1220" s="1" customFormat="1" hidden="1"/>
    <row r="1221" s="1" customFormat="1" hidden="1"/>
    <row r="1222" s="1" customFormat="1" hidden="1"/>
    <row r="1223" s="1" customFormat="1" hidden="1"/>
    <row r="1224" s="1" customFormat="1" hidden="1"/>
    <row r="1225" s="1" customFormat="1" hidden="1"/>
    <row r="1226" s="1" customFormat="1" hidden="1"/>
    <row r="1227" s="1" customFormat="1" hidden="1"/>
    <row r="1228" s="1" customFormat="1" hidden="1"/>
    <row r="1229" s="1" customFormat="1" hidden="1"/>
    <row r="1230" s="1" customFormat="1" hidden="1"/>
    <row r="1231" s="1" customFormat="1" hidden="1"/>
    <row r="1232" s="1" customFormat="1" hidden="1"/>
    <row r="1233" s="1" customFormat="1" hidden="1"/>
    <row r="1234" s="1" customFormat="1" hidden="1"/>
    <row r="1235" s="1" customFormat="1" hidden="1"/>
    <row r="1236" s="1" customFormat="1" hidden="1"/>
    <row r="1237" s="1" customFormat="1" hidden="1"/>
    <row r="1238" s="1" customFormat="1" hidden="1"/>
    <row r="1239" s="1" customFormat="1" hidden="1"/>
    <row r="1240" s="1" customFormat="1" hidden="1"/>
    <row r="1241" s="1" customFormat="1" hidden="1"/>
    <row r="1242" s="1" customFormat="1" hidden="1"/>
    <row r="1243" s="1" customFormat="1" hidden="1"/>
    <row r="1244" s="1" customFormat="1" hidden="1"/>
    <row r="1245" s="1" customFormat="1" hidden="1"/>
    <row r="1246" s="1" customFormat="1" hidden="1"/>
    <row r="1247" s="1" customFormat="1" hidden="1"/>
    <row r="1248" s="1" customFormat="1" hidden="1"/>
    <row r="1249" s="1" customFormat="1" hidden="1"/>
    <row r="1250" s="1" customFormat="1" hidden="1"/>
    <row r="1251" s="1" customFormat="1" hidden="1"/>
    <row r="1252" s="1" customFormat="1" hidden="1"/>
    <row r="1253" s="1" customFormat="1" hidden="1"/>
    <row r="1254" s="1" customFormat="1" hidden="1"/>
    <row r="1255" s="1" customFormat="1" hidden="1"/>
    <row r="1256" s="1" customFormat="1" hidden="1"/>
    <row r="1257" s="1" customFormat="1" hidden="1"/>
    <row r="1258" s="1" customFormat="1" hidden="1"/>
    <row r="1259" s="1" customFormat="1" hidden="1"/>
    <row r="1260" s="1" customFormat="1" hidden="1"/>
    <row r="1261" s="1" customFormat="1" hidden="1"/>
    <row r="1262" s="1" customFormat="1" hidden="1"/>
    <row r="1263" s="1" customFormat="1" hidden="1"/>
    <row r="1264" s="1" customFormat="1" hidden="1"/>
    <row r="1265" s="1" customFormat="1" hidden="1"/>
    <row r="1266" s="1" customFormat="1" hidden="1"/>
    <row r="1267" s="1" customFormat="1" hidden="1"/>
    <row r="1268" s="1" customFormat="1" hidden="1"/>
    <row r="1269" s="1" customFormat="1" hidden="1"/>
    <row r="1270" s="1" customFormat="1" hidden="1"/>
    <row r="1271" s="1" customFormat="1" hidden="1"/>
    <row r="1272" s="1" customFormat="1" hidden="1"/>
    <row r="1273" s="1" customFormat="1" hidden="1"/>
    <row r="1274" s="1" customFormat="1" hidden="1"/>
    <row r="1275" s="1" customFormat="1" hidden="1"/>
    <row r="1276" s="1" customFormat="1" hidden="1"/>
    <row r="1277" s="1" customFormat="1" hidden="1"/>
    <row r="1278" s="1" customFormat="1" hidden="1"/>
    <row r="1279" s="1" customFormat="1" hidden="1"/>
    <row r="1280" s="1" customFormat="1" hidden="1"/>
    <row r="1281" s="1" customFormat="1" hidden="1"/>
    <row r="1282" s="1" customFormat="1" hidden="1"/>
    <row r="1283" s="1" customFormat="1" hidden="1"/>
    <row r="1284" s="1" customFormat="1" hidden="1"/>
    <row r="1285" s="1" customFormat="1" hidden="1"/>
    <row r="1286" s="1" customFormat="1" hidden="1"/>
    <row r="1287" s="1" customFormat="1" hidden="1"/>
    <row r="1288" s="1" customFormat="1" hidden="1"/>
    <row r="1289" s="1" customFormat="1" hidden="1"/>
    <row r="1290" s="1" customFormat="1" hidden="1"/>
    <row r="1291" s="1" customFormat="1" hidden="1"/>
    <row r="1292" s="1" customFormat="1" hidden="1"/>
    <row r="1293" s="1" customFormat="1" hidden="1"/>
    <row r="1294" s="1" customFormat="1" hidden="1"/>
    <row r="1295" s="1" customFormat="1" hidden="1"/>
    <row r="1296" s="1" customFormat="1" hidden="1"/>
    <row r="1297" s="1" customFormat="1" hidden="1"/>
    <row r="1298" s="1" customFormat="1" hidden="1"/>
    <row r="1299" s="1" customFormat="1" hidden="1"/>
    <row r="1300" s="1" customFormat="1" hidden="1"/>
    <row r="1301" s="1" customFormat="1" hidden="1"/>
    <row r="1302" s="1" customFormat="1" hidden="1"/>
    <row r="1303" s="1" customFormat="1" hidden="1"/>
    <row r="1304" s="1" customFormat="1" hidden="1"/>
    <row r="1305" s="1" customFormat="1" hidden="1"/>
    <row r="1306" s="1" customFormat="1" hidden="1"/>
    <row r="1307" s="1" customFormat="1" hidden="1"/>
    <row r="1308" s="1" customFormat="1" hidden="1"/>
    <row r="1309" s="1" customFormat="1" hidden="1"/>
    <row r="1310" s="1" customFormat="1" hidden="1"/>
    <row r="1311" s="1" customFormat="1" hidden="1"/>
    <row r="1312" s="1" customFormat="1" hidden="1"/>
    <row r="1313" s="1" customFormat="1" hidden="1"/>
    <row r="1314" s="1" customFormat="1" hidden="1"/>
    <row r="1315" s="1" customFormat="1" hidden="1"/>
    <row r="1316" s="1" customFormat="1" hidden="1"/>
    <row r="1317" s="1" customFormat="1" hidden="1"/>
    <row r="1318" s="1" customFormat="1" hidden="1"/>
    <row r="1319" s="1" customFormat="1" hidden="1"/>
    <row r="1320" s="1" customFormat="1" hidden="1"/>
    <row r="1321" s="1" customFormat="1" hidden="1"/>
    <row r="1322" s="1" customFormat="1" hidden="1"/>
    <row r="1323" s="1" customFormat="1" hidden="1"/>
    <row r="1324" s="1" customFormat="1" hidden="1"/>
    <row r="1325" s="1" customFormat="1" hidden="1"/>
    <row r="1326" s="1" customFormat="1" hidden="1"/>
    <row r="1327" s="1" customFormat="1" hidden="1"/>
    <row r="1328" s="1" customFormat="1" hidden="1"/>
    <row r="1329" s="1" customFormat="1" hidden="1"/>
    <row r="1330" s="1" customFormat="1" hidden="1"/>
    <row r="1331" s="1" customFormat="1" hidden="1"/>
    <row r="1332" s="1" customFormat="1" hidden="1"/>
    <row r="1333" s="1" customFormat="1" hidden="1"/>
    <row r="1334" s="1" customFormat="1" hidden="1"/>
    <row r="1335" s="1" customFormat="1" hidden="1"/>
    <row r="1336" s="1" customFormat="1" hidden="1"/>
    <row r="1337" s="1" customFormat="1" hidden="1"/>
    <row r="1338" s="1" customFormat="1" hidden="1"/>
    <row r="1339" s="1" customFormat="1" hidden="1"/>
    <row r="1340" s="1" customFormat="1" hidden="1"/>
    <row r="1341" s="1" customFormat="1" hidden="1"/>
    <row r="1342" s="1" customFormat="1" hidden="1"/>
    <row r="1343" s="1" customFormat="1" hidden="1"/>
    <row r="1344" s="1" customFormat="1" hidden="1"/>
    <row r="1345" s="1" customFormat="1" hidden="1"/>
    <row r="1346" s="1" customFormat="1" hidden="1"/>
    <row r="1347" s="1" customFormat="1" hidden="1"/>
    <row r="1348" s="1" customFormat="1" hidden="1"/>
    <row r="1349" s="1" customFormat="1" hidden="1"/>
    <row r="1350" s="1" customFormat="1" hidden="1"/>
    <row r="1351" s="1" customFormat="1" hidden="1"/>
    <row r="1352" s="1" customFormat="1" hidden="1"/>
    <row r="1353" s="1" customFormat="1" hidden="1"/>
    <row r="1354" s="1" customFormat="1" hidden="1"/>
    <row r="1355" s="1" customFormat="1" hidden="1"/>
    <row r="1356" s="1" customFormat="1" hidden="1"/>
    <row r="1357" s="1" customFormat="1" hidden="1"/>
    <row r="1358" s="1" customFormat="1" hidden="1"/>
    <row r="1359" s="1" customFormat="1" hidden="1"/>
    <row r="1360" s="1" customFormat="1" hidden="1"/>
    <row r="1361" s="1" customFormat="1" hidden="1"/>
    <row r="1362" s="1" customFormat="1" hidden="1"/>
    <row r="1363" s="1" customFormat="1" hidden="1"/>
    <row r="1364" s="1" customFormat="1" hidden="1"/>
    <row r="1365" s="1" customFormat="1" hidden="1"/>
    <row r="1366" s="1" customFormat="1" hidden="1"/>
    <row r="1367" s="1" customFormat="1" hidden="1"/>
    <row r="1368" s="1" customFormat="1" hidden="1"/>
    <row r="1369" s="1" customFormat="1" hidden="1"/>
    <row r="1370" s="1" customFormat="1" hidden="1"/>
    <row r="1371" s="1" customFormat="1" hidden="1"/>
    <row r="1372" s="1" customFormat="1" hidden="1"/>
    <row r="1373" s="1" customFormat="1" hidden="1"/>
    <row r="1374" s="1" customFormat="1" hidden="1"/>
    <row r="1375" s="1" customFormat="1" hidden="1"/>
    <row r="1376" s="1" customFormat="1" hidden="1"/>
    <row r="1377" s="1" customFormat="1" hidden="1"/>
    <row r="1378" s="1" customFormat="1" hidden="1"/>
    <row r="1379" s="1" customFormat="1" hidden="1"/>
    <row r="1380" s="1" customFormat="1" hidden="1"/>
    <row r="1381" s="1" customFormat="1" hidden="1"/>
    <row r="1382" s="1" customFormat="1" hidden="1"/>
    <row r="1383" s="1" customFormat="1" hidden="1"/>
    <row r="1384" s="1" customFormat="1" hidden="1"/>
    <row r="1385" s="1" customFormat="1" hidden="1"/>
    <row r="1386" s="1" customFormat="1" hidden="1"/>
    <row r="1387" s="1" customFormat="1" hidden="1"/>
    <row r="1388" s="1" customFormat="1" hidden="1"/>
    <row r="1389" s="1" customFormat="1" hidden="1"/>
    <row r="1390" s="1" customFormat="1" hidden="1"/>
    <row r="1391" s="1" customFormat="1" hidden="1"/>
    <row r="1392" s="1" customFormat="1" hidden="1"/>
    <row r="1393" s="1" customFormat="1" hidden="1"/>
    <row r="1394" s="1" customFormat="1" hidden="1"/>
    <row r="1395" s="1" customFormat="1" hidden="1"/>
    <row r="1396" s="1" customFormat="1" hidden="1"/>
    <row r="1397" s="1" customFormat="1" hidden="1"/>
    <row r="1398" s="1" customFormat="1" hidden="1"/>
    <row r="1399" s="1" customFormat="1" hidden="1"/>
    <row r="1400" s="1" customFormat="1" hidden="1"/>
    <row r="1401" s="1" customFormat="1" hidden="1"/>
    <row r="1402" s="1" customFormat="1" hidden="1"/>
    <row r="1403" s="1" customFormat="1" hidden="1"/>
    <row r="1404" s="1" customFormat="1" hidden="1"/>
    <row r="1405" s="1" customFormat="1" hidden="1"/>
    <row r="1406" s="1" customFormat="1" hidden="1"/>
    <row r="1407" s="1" customFormat="1" hidden="1"/>
    <row r="1408" s="1" customFormat="1" hidden="1"/>
    <row r="1409" s="1" customFormat="1" hidden="1"/>
    <row r="1410" s="1" customFormat="1" hidden="1"/>
    <row r="1411" s="1" customFormat="1" hidden="1"/>
    <row r="1412" s="1" customFormat="1" hidden="1"/>
    <row r="1413" s="1" customFormat="1" hidden="1"/>
    <row r="1414" s="1" customFormat="1" hidden="1"/>
    <row r="1415" s="1" customFormat="1" hidden="1"/>
    <row r="1416" s="1" customFormat="1" hidden="1"/>
    <row r="1417" s="1" customFormat="1" hidden="1"/>
    <row r="1418" s="1" customFormat="1" hidden="1"/>
    <row r="1419" s="1" customFormat="1" hidden="1"/>
    <row r="1420" s="1" customFormat="1" hidden="1"/>
    <row r="1421" s="1" customFormat="1" hidden="1"/>
    <row r="1422" s="1" customFormat="1" hidden="1"/>
    <row r="1423" s="1" customFormat="1" hidden="1"/>
    <row r="1424" s="1" customFormat="1" hidden="1"/>
    <row r="1425" s="1" customFormat="1" hidden="1"/>
    <row r="1426" s="1" customFormat="1" hidden="1"/>
    <row r="1427" s="1" customFormat="1" hidden="1"/>
    <row r="1428" s="1" customFormat="1" hidden="1"/>
    <row r="1429" s="1" customFormat="1" hidden="1"/>
    <row r="1430" s="1" customFormat="1" hidden="1"/>
    <row r="1431" s="1" customFormat="1" hidden="1"/>
    <row r="1432" s="1" customFormat="1" hidden="1"/>
    <row r="1433" s="1" customFormat="1" hidden="1"/>
    <row r="1434" s="1" customFormat="1" hidden="1"/>
    <row r="1435" s="1" customFormat="1" hidden="1"/>
    <row r="1436" s="1" customFormat="1" hidden="1"/>
    <row r="1437" s="1" customFormat="1" hidden="1"/>
    <row r="1438" s="1" customFormat="1" hidden="1"/>
    <row r="1439" s="1" customFormat="1" hidden="1"/>
    <row r="1440" s="1" customFormat="1" hidden="1"/>
    <row r="1441" s="1" customFormat="1" hidden="1"/>
    <row r="1442" s="1" customFormat="1" hidden="1"/>
    <row r="1443" s="1" customFormat="1" hidden="1"/>
    <row r="1444" s="1" customFormat="1" hidden="1"/>
    <row r="1445" s="1" customFormat="1" hidden="1"/>
    <row r="1446" s="1" customFormat="1" hidden="1"/>
    <row r="1447" s="1" customFormat="1" hidden="1"/>
    <row r="1448" s="1" customFormat="1" hidden="1"/>
    <row r="1449" s="1" customFormat="1" hidden="1"/>
    <row r="1450" s="1" customFormat="1" hidden="1"/>
    <row r="1451" s="1" customFormat="1" hidden="1"/>
    <row r="1452" s="1" customFormat="1" hidden="1"/>
    <row r="1453" s="1" customFormat="1" hidden="1"/>
    <row r="1454" s="1" customFormat="1" hidden="1"/>
    <row r="1455" s="1" customFormat="1" hidden="1"/>
    <row r="1456" s="1" customFormat="1" hidden="1"/>
    <row r="1457" s="1" customFormat="1" hidden="1"/>
    <row r="1458" s="1" customFormat="1" hidden="1"/>
    <row r="1459" s="1" customFormat="1" hidden="1"/>
    <row r="1460" s="1" customFormat="1" hidden="1"/>
    <row r="1461" s="1" customFormat="1" hidden="1"/>
    <row r="1462" s="1" customFormat="1" hidden="1"/>
    <row r="1463" s="1" customFormat="1" hidden="1"/>
    <row r="1464" s="1" customFormat="1" hidden="1"/>
    <row r="1465" s="1" customFormat="1" hidden="1"/>
    <row r="1466" s="1" customFormat="1" hidden="1"/>
    <row r="1467" s="1" customFormat="1" hidden="1"/>
    <row r="1468" s="1" customFormat="1" hidden="1"/>
    <row r="1469" s="1" customFormat="1" hidden="1"/>
    <row r="1470" s="1" customFormat="1" hidden="1"/>
    <row r="1471" s="1" customFormat="1" hidden="1"/>
    <row r="1472" s="1" customFormat="1" hidden="1"/>
    <row r="1473" s="1" customFormat="1" hidden="1"/>
    <row r="1474" s="1" customFormat="1" hidden="1"/>
    <row r="1475" s="1" customFormat="1" hidden="1"/>
    <row r="1476" s="1" customFormat="1" hidden="1"/>
    <row r="1477" s="1" customFormat="1" hidden="1"/>
    <row r="1478" s="1" customFormat="1" hidden="1"/>
    <row r="1479" s="1" customFormat="1" hidden="1"/>
    <row r="1480" s="1" customFormat="1" hidden="1"/>
    <row r="1481" s="1" customFormat="1" hidden="1"/>
    <row r="1482" s="1" customFormat="1" hidden="1"/>
    <row r="1483" s="1" customFormat="1" hidden="1"/>
    <row r="1484" s="1" customFormat="1" hidden="1"/>
    <row r="1485" s="1" customFormat="1" hidden="1"/>
    <row r="1486" s="1" customFormat="1" hidden="1"/>
    <row r="1487" s="1" customFormat="1" hidden="1"/>
    <row r="1488" s="1" customFormat="1" hidden="1"/>
    <row r="1489" s="1" customFormat="1" hidden="1"/>
    <row r="1490" s="1" customFormat="1" hidden="1"/>
    <row r="1491" s="1" customFormat="1" hidden="1"/>
    <row r="1492" s="1" customFormat="1" hidden="1"/>
    <row r="1493" s="1" customFormat="1" hidden="1"/>
    <row r="1494" s="1" customFormat="1" hidden="1"/>
    <row r="1495" s="1" customFormat="1" hidden="1"/>
    <row r="1496" s="1" customFormat="1" hidden="1"/>
    <row r="1497" s="1" customFormat="1" hidden="1"/>
    <row r="1498" s="1" customFormat="1" hidden="1"/>
    <row r="1499" s="1" customFormat="1" hidden="1"/>
    <row r="1500" s="1" customFormat="1" hidden="1"/>
    <row r="1501" s="1" customFormat="1" hidden="1"/>
    <row r="1502" s="1" customFormat="1" hidden="1"/>
    <row r="1503" s="1" customFormat="1" hidden="1"/>
    <row r="1504" s="1" customFormat="1" hidden="1"/>
    <row r="1505" s="1" customFormat="1" hidden="1"/>
    <row r="1506" s="1" customFormat="1" hidden="1"/>
    <row r="1507" s="1" customFormat="1" hidden="1"/>
    <row r="1508" s="1" customFormat="1" hidden="1"/>
    <row r="1509" s="1" customFormat="1" hidden="1"/>
    <row r="1510" s="1" customFormat="1" hidden="1"/>
    <row r="1511" s="1" customFormat="1" hidden="1"/>
    <row r="1512" s="1" customFormat="1" hidden="1"/>
    <row r="1513" s="1" customFormat="1" hidden="1"/>
    <row r="1514" s="1" customFormat="1" hidden="1"/>
    <row r="1515" s="1" customFormat="1" hidden="1"/>
    <row r="1516" s="1" customFormat="1" hidden="1"/>
    <row r="1517" s="1" customFormat="1" hidden="1"/>
    <row r="1518" s="1" customFormat="1" hidden="1"/>
    <row r="1519" s="1" customFormat="1" hidden="1"/>
    <row r="1520" s="1" customFormat="1" hidden="1"/>
    <row r="1521" s="1" customFormat="1" hidden="1"/>
    <row r="1522" s="1" customFormat="1" hidden="1"/>
    <row r="1523" s="1" customFormat="1" hidden="1"/>
    <row r="1524" s="1" customFormat="1" hidden="1"/>
    <row r="1525" s="1" customFormat="1" hidden="1"/>
    <row r="1526" s="1" customFormat="1" hidden="1"/>
    <row r="1527" s="1" customFormat="1" hidden="1"/>
    <row r="1528" s="1" customFormat="1" hidden="1"/>
    <row r="1529" s="1" customFormat="1" hidden="1"/>
    <row r="1530" s="1" customFormat="1" hidden="1"/>
    <row r="1531" s="1" customFormat="1" hidden="1"/>
    <row r="1532" s="1" customFormat="1" hidden="1"/>
    <row r="1533" s="1" customFormat="1" hidden="1"/>
    <row r="1534" s="1" customFormat="1" hidden="1"/>
    <row r="1535" s="1" customFormat="1" hidden="1"/>
    <row r="1536" s="1" customFormat="1" hidden="1"/>
    <row r="1537" s="1" customFormat="1" hidden="1"/>
    <row r="1538" s="1" customFormat="1" hidden="1"/>
    <row r="1539" s="1" customFormat="1" hidden="1"/>
    <row r="1540" s="1" customFormat="1" hidden="1"/>
    <row r="1541" s="1" customFormat="1" hidden="1"/>
    <row r="1542" s="1" customFormat="1" hidden="1"/>
    <row r="1543" s="1" customFormat="1" hidden="1"/>
    <row r="1544" s="1" customFormat="1" hidden="1"/>
    <row r="1545" s="1" customFormat="1" hidden="1"/>
    <row r="1546" s="1" customFormat="1" hidden="1"/>
    <row r="1547" s="1" customFormat="1" hidden="1"/>
    <row r="1548" s="1" customFormat="1" hidden="1"/>
    <row r="1549" s="1" customFormat="1" hidden="1"/>
    <row r="1550" s="1" customFormat="1" hidden="1"/>
    <row r="1551" s="1" customFormat="1" hidden="1"/>
    <row r="1552" s="1" customFormat="1" hidden="1"/>
    <row r="1553" s="1" customFormat="1" hidden="1"/>
    <row r="1554" s="1" customFormat="1" hidden="1"/>
    <row r="1555" s="1" customFormat="1" hidden="1"/>
    <row r="1556" s="1" customFormat="1" hidden="1"/>
    <row r="1557" s="1" customFormat="1" hidden="1"/>
    <row r="1558" s="1" customFormat="1" hidden="1"/>
    <row r="1559" s="1" customFormat="1" hidden="1"/>
    <row r="1560" s="1" customFormat="1" hidden="1"/>
    <row r="1561" s="1" customFormat="1" hidden="1"/>
    <row r="1562" s="1" customFormat="1" hidden="1"/>
    <row r="1563" s="1" customFormat="1" hidden="1"/>
    <row r="1564" s="1" customFormat="1" hidden="1"/>
    <row r="1565" s="1" customFormat="1" hidden="1"/>
    <row r="1566" s="1" customFormat="1" hidden="1"/>
    <row r="1567" s="1" customFormat="1" hidden="1"/>
    <row r="1568" s="1" customFormat="1" hidden="1"/>
    <row r="1569" s="1" customFormat="1" hidden="1"/>
    <row r="1570" s="1" customFormat="1" hidden="1"/>
    <row r="1571" s="1" customFormat="1" hidden="1"/>
    <row r="1572" s="1" customFormat="1" hidden="1"/>
    <row r="1573" s="1" customFormat="1" hidden="1"/>
    <row r="1574" s="1" customFormat="1" hidden="1"/>
    <row r="1575" s="1" customFormat="1" hidden="1"/>
    <row r="1576" s="1" customFormat="1" hidden="1"/>
    <row r="1577" s="1" customFormat="1" hidden="1"/>
    <row r="1578" s="1" customFormat="1" hidden="1"/>
    <row r="1579" s="1" customFormat="1" hidden="1"/>
    <row r="1580" s="1" customFormat="1" hidden="1"/>
    <row r="1581" s="1" customFormat="1" hidden="1"/>
    <row r="1582" s="1" customFormat="1" hidden="1"/>
    <row r="1583" s="1" customFormat="1" hidden="1"/>
    <row r="1584" s="1" customFormat="1" hidden="1"/>
    <row r="1585" s="1" customFormat="1" hidden="1"/>
    <row r="1586" s="1" customFormat="1" hidden="1"/>
    <row r="1587" s="1" customFormat="1" hidden="1"/>
    <row r="1588" s="1" customFormat="1" hidden="1"/>
    <row r="1589" s="1" customFormat="1" hidden="1"/>
    <row r="1590" s="1" customFormat="1" hidden="1"/>
    <row r="1591" s="1" customFormat="1" hidden="1"/>
    <row r="1592" s="1" customFormat="1" hidden="1"/>
    <row r="1593" s="1" customFormat="1" hidden="1"/>
    <row r="1594" s="1" customFormat="1" hidden="1"/>
    <row r="1595" s="1" customFormat="1" hidden="1"/>
    <row r="1596" s="1" customFormat="1" hidden="1"/>
    <row r="1597" s="1" customFormat="1" hidden="1"/>
    <row r="1598" s="1" customFormat="1" hidden="1"/>
    <row r="1599" s="1" customFormat="1" hidden="1"/>
    <row r="1600" s="1" customFormat="1" hidden="1"/>
    <row r="1601" s="1" customFormat="1" hidden="1"/>
    <row r="1602" s="1" customFormat="1" hidden="1"/>
    <row r="1603" s="1" customFormat="1" hidden="1"/>
    <row r="1604" s="1" customFormat="1" hidden="1"/>
    <row r="1605" s="1" customFormat="1" hidden="1"/>
    <row r="1606" s="1" customFormat="1" hidden="1"/>
    <row r="1607" s="1" customFormat="1" hidden="1"/>
    <row r="1608" s="1" customFormat="1" hidden="1"/>
    <row r="1609" s="1" customFormat="1" hidden="1"/>
    <row r="1610" s="1" customFormat="1" hidden="1"/>
    <row r="1611" s="1" customFormat="1" hidden="1"/>
    <row r="1612" s="1" customFormat="1" hidden="1"/>
    <row r="1613" s="1" customFormat="1" hidden="1"/>
    <row r="1614" s="1" customFormat="1" hidden="1"/>
    <row r="1615" s="1" customFormat="1" hidden="1"/>
    <row r="1616" s="1" customFormat="1" hidden="1"/>
    <row r="1617" s="1" customFormat="1" hidden="1"/>
    <row r="1618" s="1" customFormat="1" hidden="1"/>
    <row r="1619" s="1" customFormat="1" hidden="1"/>
    <row r="1620" s="1" customFormat="1" hidden="1"/>
    <row r="1621" s="1" customFormat="1" hidden="1"/>
    <row r="1622" s="1" customFormat="1" hidden="1"/>
    <row r="1623" s="1" customFormat="1" hidden="1"/>
    <row r="1624" s="1" customFormat="1" hidden="1"/>
    <row r="1625" s="1" customFormat="1" hidden="1"/>
    <row r="1626" s="1" customFormat="1" hidden="1"/>
    <row r="1627" s="1" customFormat="1" hidden="1"/>
    <row r="1628" s="1" customFormat="1" hidden="1"/>
    <row r="1629" s="1" customFormat="1" hidden="1"/>
    <row r="1630" s="1" customFormat="1" hidden="1"/>
    <row r="1631" s="1" customFormat="1" hidden="1"/>
    <row r="1632" s="1" customFormat="1" hidden="1"/>
    <row r="1633" s="1" customFormat="1" hidden="1"/>
    <row r="1634" s="1" customFormat="1" hidden="1"/>
    <row r="1635" s="1" customFormat="1" hidden="1"/>
    <row r="1636" s="1" customFormat="1" hidden="1"/>
    <row r="1637" s="1" customFormat="1" hidden="1"/>
    <row r="1638" s="1" customFormat="1" hidden="1"/>
    <row r="1639" s="1" customFormat="1" hidden="1"/>
    <row r="1640" s="1" customFormat="1" hidden="1"/>
    <row r="1641" s="1" customFormat="1" hidden="1"/>
    <row r="1642" s="1" customFormat="1" hidden="1"/>
    <row r="1643" s="1" customFormat="1" hidden="1"/>
    <row r="1644" s="1" customFormat="1" hidden="1"/>
    <row r="1645" s="1" customFormat="1" hidden="1"/>
    <row r="1646" s="1" customFormat="1" hidden="1"/>
    <row r="1647" s="1" customFormat="1" hidden="1"/>
    <row r="1648" s="1" customFormat="1" hidden="1"/>
    <row r="1649" s="1" customFormat="1" hidden="1"/>
    <row r="1650" s="1" customFormat="1" hidden="1"/>
    <row r="1651" s="1" customFormat="1" hidden="1"/>
    <row r="1652" s="1" customFormat="1" hidden="1"/>
    <row r="1653" s="1" customFormat="1" hidden="1"/>
    <row r="1654" s="1" customFormat="1" hidden="1"/>
    <row r="1655" s="1" customFormat="1" hidden="1"/>
    <row r="1656" s="1" customFormat="1" hidden="1"/>
    <row r="1657" s="1" customFormat="1" hidden="1"/>
    <row r="1658" s="1" customFormat="1" hidden="1"/>
    <row r="1659" s="1" customFormat="1" hidden="1"/>
    <row r="1660" s="1" customFormat="1" hidden="1"/>
    <row r="1661" s="1" customFormat="1" hidden="1"/>
    <row r="1662" s="1" customFormat="1" hidden="1"/>
    <row r="1663" s="1" customFormat="1" hidden="1"/>
    <row r="1664" s="1" customFormat="1" hidden="1"/>
    <row r="1665" s="1" customFormat="1" hidden="1"/>
    <row r="1666" s="1" customFormat="1" hidden="1"/>
    <row r="1667" s="1" customFormat="1" hidden="1"/>
    <row r="1668" s="1" customFormat="1" hidden="1"/>
    <row r="1669" s="1" customFormat="1" hidden="1"/>
    <row r="1670" s="1" customFormat="1" hidden="1"/>
    <row r="1671" s="1" customFormat="1" hidden="1"/>
    <row r="1672" s="1" customFormat="1" hidden="1"/>
    <row r="1673" s="1" customFormat="1" hidden="1"/>
    <row r="1674" s="1" customFormat="1" hidden="1"/>
    <row r="1675" s="1" customFormat="1" hidden="1"/>
    <row r="1676" s="1" customFormat="1" hidden="1"/>
    <row r="1677" s="1" customFormat="1" hidden="1"/>
    <row r="1678" s="1" customFormat="1" hidden="1"/>
    <row r="1679" s="1" customFormat="1" hidden="1"/>
    <row r="1680" s="1" customFormat="1" hidden="1"/>
    <row r="1681" s="1" customFormat="1" hidden="1"/>
    <row r="1682" s="1" customFormat="1" hidden="1"/>
    <row r="1683" s="1" customFormat="1" hidden="1"/>
    <row r="1684" s="1" customFormat="1" hidden="1"/>
    <row r="1685" s="1" customFormat="1" hidden="1"/>
    <row r="1686" s="1" customFormat="1" hidden="1"/>
    <row r="1687" s="1" customFormat="1" hidden="1"/>
    <row r="1688" s="1" customFormat="1" hidden="1"/>
    <row r="1689" s="1" customFormat="1" hidden="1"/>
    <row r="1690" s="1" customFormat="1" hidden="1"/>
    <row r="1691" s="1" customFormat="1" hidden="1"/>
    <row r="1692" s="1" customFormat="1" hidden="1"/>
    <row r="1693" s="1" customFormat="1" hidden="1"/>
    <row r="1694" s="1" customFormat="1" hidden="1"/>
    <row r="1695" s="1" customFormat="1" hidden="1"/>
    <row r="1696" s="1" customFormat="1" hidden="1"/>
    <row r="1697" s="1" customFormat="1" hidden="1"/>
    <row r="1698" s="1" customFormat="1" hidden="1"/>
    <row r="1699" s="1" customFormat="1" hidden="1"/>
    <row r="1700" s="1" customFormat="1" hidden="1"/>
    <row r="1701" s="1" customFormat="1" hidden="1"/>
    <row r="1702" s="1" customFormat="1" hidden="1"/>
    <row r="1703" s="1" customFormat="1" hidden="1"/>
    <row r="1704" s="1" customFormat="1" hidden="1"/>
    <row r="1705" s="1" customFormat="1" hidden="1"/>
    <row r="1706" s="1" customFormat="1" hidden="1"/>
    <row r="1707" s="1" customFormat="1" hidden="1"/>
    <row r="1708" s="1" customFormat="1" hidden="1"/>
    <row r="1709" s="1" customFormat="1" hidden="1"/>
    <row r="1710" s="1" customFormat="1" hidden="1"/>
    <row r="1711" s="1" customFormat="1" hidden="1"/>
    <row r="1712" s="1" customFormat="1" hidden="1"/>
    <row r="1713" s="1" customFormat="1" hidden="1"/>
    <row r="1714" s="1" customFormat="1" hidden="1"/>
    <row r="1715" s="1" customFormat="1" hidden="1"/>
    <row r="1716" s="1" customFormat="1" hidden="1"/>
    <row r="1717" s="1" customFormat="1" hidden="1"/>
    <row r="1718" s="1" customFormat="1" hidden="1"/>
    <row r="1719" s="1" customFormat="1" hidden="1"/>
    <row r="1720" s="1" customFormat="1" hidden="1"/>
    <row r="1721" s="1" customFormat="1" hidden="1"/>
    <row r="1722" s="1" customFormat="1" hidden="1"/>
    <row r="1723" s="1" customFormat="1" hidden="1"/>
    <row r="1724" s="1" customFormat="1" hidden="1"/>
    <row r="1725" s="1" customFormat="1" hidden="1"/>
    <row r="1726" s="1" customFormat="1" hidden="1"/>
    <row r="1727" s="1" customFormat="1" hidden="1"/>
    <row r="1728" s="1" customFormat="1" hidden="1"/>
    <row r="1729" s="1" customFormat="1" hidden="1"/>
    <row r="1730" s="1" customFormat="1" hidden="1"/>
    <row r="1731" s="1" customFormat="1" hidden="1"/>
    <row r="1732" s="1" customFormat="1" hidden="1"/>
    <row r="1733" s="1" customFormat="1" hidden="1"/>
    <row r="1734" s="1" customFormat="1" hidden="1"/>
    <row r="1735" s="1" customFormat="1" hidden="1"/>
    <row r="1736" s="1" customFormat="1" hidden="1"/>
    <row r="1737" s="1" customFormat="1" hidden="1"/>
    <row r="1738" s="1" customFormat="1" hidden="1"/>
    <row r="1739" s="1" customFormat="1" hidden="1"/>
    <row r="1740" s="1" customFormat="1" hidden="1"/>
    <row r="1741" s="1" customFormat="1" hidden="1"/>
    <row r="1742" s="1" customFormat="1" hidden="1"/>
    <row r="1743" s="1" customFormat="1" hidden="1"/>
    <row r="1744" s="1" customFormat="1" hidden="1"/>
    <row r="1745" s="1" customFormat="1" hidden="1"/>
    <row r="1746" s="1" customFormat="1" hidden="1"/>
    <row r="1747" s="1" customFormat="1" hidden="1"/>
    <row r="1748" s="1" customFormat="1" hidden="1"/>
    <row r="1749" s="1" customFormat="1" hidden="1"/>
    <row r="1750" s="1" customFormat="1" hidden="1"/>
    <row r="1751" s="1" customFormat="1" hidden="1"/>
    <row r="1752" s="1" customFormat="1" hidden="1"/>
    <row r="1753" s="1" customFormat="1" hidden="1"/>
    <row r="1754" s="1" customFormat="1" hidden="1"/>
    <row r="1755" s="1" customFormat="1" hidden="1"/>
    <row r="1756" s="1" customFormat="1" hidden="1"/>
    <row r="1757" s="1" customFormat="1" hidden="1"/>
    <row r="1758" s="1" customFormat="1" hidden="1"/>
    <row r="1759" s="1" customFormat="1" hidden="1"/>
    <row r="1760" s="1" customFormat="1" hidden="1"/>
    <row r="1761" s="1" customFormat="1" hidden="1"/>
    <row r="1762" s="1" customFormat="1" hidden="1"/>
    <row r="1763" s="1" customFormat="1" hidden="1"/>
    <row r="1764" s="1" customFormat="1" hidden="1"/>
    <row r="1765" s="1" customFormat="1" hidden="1"/>
    <row r="1766" s="1" customFormat="1" hidden="1"/>
    <row r="1767" s="1" customFormat="1" hidden="1"/>
    <row r="1768" s="1" customFormat="1" hidden="1"/>
    <row r="1769" s="1" customFormat="1" hidden="1"/>
    <row r="1770" s="1" customFormat="1" hidden="1"/>
    <row r="1771" s="1" customFormat="1" hidden="1"/>
    <row r="1772" s="1" customFormat="1" hidden="1"/>
    <row r="1773" s="1" customFormat="1" hidden="1"/>
    <row r="1774" s="1" customFormat="1" hidden="1"/>
    <row r="1775" s="1" customFormat="1" hidden="1"/>
    <row r="1776" s="1" customFormat="1" hidden="1"/>
    <row r="1777" s="1" customFormat="1" hidden="1"/>
    <row r="1778" s="1" customFormat="1" hidden="1"/>
    <row r="1779" s="1" customFormat="1" hidden="1"/>
    <row r="1780" s="1" customFormat="1" hidden="1"/>
    <row r="1781" s="1" customFormat="1" hidden="1"/>
    <row r="1782" s="1" customFormat="1" hidden="1"/>
    <row r="1783" s="1" customFormat="1" hidden="1"/>
    <row r="1784" s="1" customFormat="1" hidden="1"/>
    <row r="1785" s="1" customFormat="1" hidden="1"/>
    <row r="1786" s="1" customFormat="1" hidden="1"/>
    <row r="1787" s="1" customFormat="1" hidden="1"/>
    <row r="1788" s="1" customFormat="1" hidden="1"/>
    <row r="1789" s="1" customFormat="1" hidden="1"/>
    <row r="1790" s="1" customFormat="1" hidden="1"/>
    <row r="1791" s="1" customFormat="1" hidden="1"/>
    <row r="1792" s="1" customFormat="1" hidden="1"/>
    <row r="1793" s="1" customFormat="1" hidden="1"/>
    <row r="1794" s="1" customFormat="1" hidden="1"/>
    <row r="1795" s="1" customFormat="1" hidden="1"/>
    <row r="1796" s="1" customFormat="1" hidden="1"/>
    <row r="1797" s="1" customFormat="1" hidden="1"/>
    <row r="1798" s="1" customFormat="1" hidden="1"/>
    <row r="1799" s="1" customFormat="1" hidden="1"/>
    <row r="1800" s="1" customFormat="1" hidden="1"/>
    <row r="1801" s="1" customFormat="1" hidden="1"/>
    <row r="1802" s="1" customFormat="1" hidden="1"/>
    <row r="1803" s="1" customFormat="1" hidden="1"/>
    <row r="1804" s="1" customFormat="1" hidden="1"/>
    <row r="1805" s="1" customFormat="1" hidden="1"/>
    <row r="1806" s="1" customFormat="1" hidden="1"/>
    <row r="1807" s="1" customFormat="1" hidden="1"/>
    <row r="1808" s="1" customFormat="1" hidden="1"/>
    <row r="1809" s="1" customFormat="1" hidden="1"/>
    <row r="1810" s="1" customFormat="1" hidden="1"/>
    <row r="1811" s="1" customFormat="1" hidden="1"/>
    <row r="1812" s="1" customFormat="1" hidden="1"/>
    <row r="1813" s="1" customFormat="1" hidden="1"/>
    <row r="1814" s="1" customFormat="1" hidden="1"/>
    <row r="1815" s="1" customFormat="1" hidden="1"/>
    <row r="1816" s="1" customFormat="1" hidden="1"/>
    <row r="1817" s="1" customFormat="1" hidden="1"/>
    <row r="1818" s="1" customFormat="1" hidden="1"/>
    <row r="1819" s="1" customFormat="1" hidden="1"/>
    <row r="1820" s="1" customFormat="1" hidden="1"/>
    <row r="1821" s="1" customFormat="1" hidden="1"/>
    <row r="1822" s="1" customFormat="1" hidden="1"/>
    <row r="1823" s="1" customFormat="1" hidden="1"/>
    <row r="1824" s="1" customFormat="1" hidden="1"/>
    <row r="1825" s="1" customFormat="1" hidden="1"/>
    <row r="1826" s="1" customFormat="1" hidden="1"/>
    <row r="1827" s="1" customFormat="1" hidden="1"/>
    <row r="1828" s="1" customFormat="1" hidden="1"/>
    <row r="1829" s="1" customFormat="1" hidden="1"/>
    <row r="1830" s="1" customFormat="1" hidden="1"/>
    <row r="1831" s="1" customFormat="1" hidden="1"/>
    <row r="1832" s="1" customFormat="1" hidden="1"/>
    <row r="1833" s="1" customFormat="1" hidden="1"/>
    <row r="1834" s="1" customFormat="1" hidden="1"/>
    <row r="1835" s="1" customFormat="1" hidden="1"/>
    <row r="1836" s="1" customFormat="1" hidden="1"/>
    <row r="1837" s="1" customFormat="1" hidden="1"/>
    <row r="1838" s="1" customFormat="1" hidden="1"/>
    <row r="1839" s="1" customFormat="1" hidden="1"/>
    <row r="1840" s="1" customFormat="1" hidden="1"/>
    <row r="1841" s="1" customFormat="1" hidden="1"/>
    <row r="1842" s="1" customFormat="1" hidden="1"/>
    <row r="1843" s="1" customFormat="1" hidden="1"/>
    <row r="1844" s="1" customFormat="1" hidden="1"/>
    <row r="1845" s="1" customFormat="1" hidden="1"/>
    <row r="1846" s="1" customFormat="1" hidden="1"/>
    <row r="1847" s="1" customFormat="1" hidden="1"/>
    <row r="1848" s="1" customFormat="1" hidden="1"/>
    <row r="1849" s="1" customFormat="1" hidden="1"/>
    <row r="1850" s="1" customFormat="1" hidden="1"/>
    <row r="1851" s="1" customFormat="1" hidden="1"/>
    <row r="1852" s="1" customFormat="1" hidden="1"/>
    <row r="1853" s="1" customFormat="1" hidden="1"/>
    <row r="1854" s="1" customFormat="1" hidden="1"/>
    <row r="1855" s="1" customFormat="1" hidden="1"/>
    <row r="1856" s="1" customFormat="1" hidden="1"/>
    <row r="1857" s="1" customFormat="1" hidden="1"/>
    <row r="1858" s="1" customFormat="1" hidden="1"/>
    <row r="1859" s="1" customFormat="1" hidden="1"/>
    <row r="1860" s="1" customFormat="1" hidden="1"/>
    <row r="1861" s="1" customFormat="1" hidden="1"/>
    <row r="1862" s="1" customFormat="1" hidden="1"/>
    <row r="1863" s="1" customFormat="1" hidden="1"/>
    <row r="1864" s="1" customFormat="1" hidden="1"/>
    <row r="1865" s="1" customFormat="1" hidden="1"/>
    <row r="1866" s="1" customFormat="1" hidden="1"/>
    <row r="1867" s="1" customFormat="1" hidden="1"/>
    <row r="1868" s="1" customFormat="1" hidden="1"/>
    <row r="1869" s="1" customFormat="1" hidden="1"/>
    <row r="1870" s="1" customFormat="1" hidden="1"/>
    <row r="1871" s="1" customFormat="1" hidden="1"/>
    <row r="1872" s="1" customFormat="1" hidden="1"/>
    <row r="1873" s="1" customFormat="1" hidden="1"/>
    <row r="1874" s="1" customFormat="1" hidden="1"/>
    <row r="1875" s="1" customFormat="1" hidden="1"/>
    <row r="1876" s="1" customFormat="1" hidden="1"/>
    <row r="1877" s="1" customFormat="1" hidden="1"/>
    <row r="1878" s="1" customFormat="1" hidden="1"/>
    <row r="1879" s="1" customFormat="1" hidden="1"/>
    <row r="1880" s="1" customFormat="1" hidden="1"/>
    <row r="1881" s="1" customFormat="1" hidden="1"/>
    <row r="1882" s="1" customFormat="1" hidden="1"/>
    <row r="1883" s="1" customFormat="1" hidden="1"/>
    <row r="1884" s="1" customFormat="1" hidden="1"/>
    <row r="1885" s="1" customFormat="1" hidden="1"/>
    <row r="1886" s="1" customFormat="1" hidden="1"/>
    <row r="1887" s="1" customFormat="1" hidden="1"/>
    <row r="1888" s="1" customFormat="1" hidden="1"/>
    <row r="1889" s="1" customFormat="1" hidden="1"/>
    <row r="1890" s="1" customFormat="1" hidden="1"/>
    <row r="1891" s="1" customFormat="1" hidden="1"/>
    <row r="1892" s="1" customFormat="1" hidden="1"/>
    <row r="1893" s="1" customFormat="1" hidden="1"/>
    <row r="1894" s="1" customFormat="1" hidden="1"/>
    <row r="1895" s="1" customFormat="1" hidden="1"/>
    <row r="1896" s="1" customFormat="1" hidden="1"/>
    <row r="1897" s="1" customFormat="1" hidden="1"/>
    <row r="1898" s="1" customFormat="1" hidden="1"/>
    <row r="1899" s="1" customFormat="1" hidden="1"/>
    <row r="1900" s="1" customFormat="1" hidden="1"/>
    <row r="1901" s="1" customFormat="1" hidden="1"/>
    <row r="1902" s="1" customFormat="1" hidden="1"/>
    <row r="1903" s="1" customFormat="1" hidden="1"/>
    <row r="1904" s="1" customFormat="1" hidden="1"/>
    <row r="1905" s="1" customFormat="1" hidden="1"/>
    <row r="1906" s="1" customFormat="1" hidden="1"/>
    <row r="1907" s="1" customFormat="1" hidden="1"/>
    <row r="1908" s="1" customFormat="1" hidden="1"/>
    <row r="1909" s="1" customFormat="1" hidden="1"/>
    <row r="1910" s="1" customFormat="1" hidden="1"/>
    <row r="1911" s="1" customFormat="1" hidden="1"/>
    <row r="1912" s="1" customFormat="1" hidden="1"/>
    <row r="1913" s="1" customFormat="1" hidden="1"/>
    <row r="1914" s="1" customFormat="1" hidden="1"/>
    <row r="1915" s="1" customFormat="1" hidden="1"/>
    <row r="1916" s="1" customFormat="1" hidden="1"/>
    <row r="1917" s="1" customFormat="1" hidden="1"/>
    <row r="1918" s="1" customFormat="1" hidden="1"/>
    <row r="1919" s="1" customFormat="1" hidden="1"/>
    <row r="1920" s="1" customFormat="1" hidden="1"/>
    <row r="1921" spans="18:34" hidden="1">
      <c r="R1921" s="1"/>
      <c r="AH1921" s="1"/>
    </row>
    <row r="1922" spans="18:34" hidden="1">
      <c r="R1922" s="1"/>
      <c r="AH1922" s="1"/>
    </row>
    <row r="1923" spans="18:34" hidden="1">
      <c r="R1923" s="1"/>
      <c r="AH1923" s="1"/>
    </row>
    <row r="1924" spans="18:34" hidden="1">
      <c r="R1924" s="1"/>
      <c r="AH1924" s="1"/>
    </row>
    <row r="1925" spans="18:34" hidden="1">
      <c r="R1925" s="1"/>
      <c r="AH1925" s="1"/>
    </row>
    <row r="1926" spans="18:34" hidden="1">
      <c r="R1926" s="1"/>
      <c r="AH1926" s="1"/>
    </row>
    <row r="1927" spans="18:34" hidden="1">
      <c r="R1927" s="1"/>
      <c r="AH1927" s="1"/>
    </row>
    <row r="1928" spans="18:34" hidden="1"/>
    <row r="1929" spans="18:34" hidden="1"/>
    <row r="1930" spans="18:34" hidden="1"/>
    <row r="1931" spans="18:34" hidden="1"/>
    <row r="1932" spans="18:34" hidden="1"/>
    <row r="1933" spans="18:34" hidden="1"/>
    <row r="1934" spans="18:34" hidden="1"/>
    <row r="1935" spans="18:34" hidden="1"/>
    <row r="1936" spans="18:34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</sheetData>
  <autoFilter ref="A1:BD2061" xr:uid="{9E42BC44-8074-499A-9F2F-DD076B4A32A2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9" showButton="0"/>
    <filterColumn colId="40" showButton="0"/>
    <filterColumn colId="46">
      <customFilters>
        <customFilter operator="notEqual" val=" "/>
      </customFilters>
    </filterColumn>
    <filterColumn colId="48" showButton="0"/>
    <filterColumn colId="49" showButton="0"/>
  </autoFilter>
  <mergeCells count="4">
    <mergeCell ref="D1:R1"/>
    <mergeCell ref="T1:AH1"/>
    <mergeCell ref="AN1:AP1"/>
    <mergeCell ref="AW1:AY1"/>
  </mergeCells>
  <conditionalFormatting sqref="AN3:AV11">
    <cfRule type="cellIs" dxfId="25" priority="20" stopIfTrue="1" operator="lessThan">
      <formula>-0.03</formula>
    </cfRule>
  </conditionalFormatting>
  <conditionalFormatting sqref="AN3:AV22">
    <cfRule type="cellIs" dxfId="24" priority="1" operator="greaterThan">
      <formula>0.03</formula>
    </cfRule>
  </conditionalFormatting>
  <conditionalFormatting sqref="AN12:AV14">
    <cfRule type="cellIs" dxfId="23" priority="74" stopIfTrue="1" operator="lessThan">
      <formula>-0.03</formula>
    </cfRule>
  </conditionalFormatting>
  <conditionalFormatting sqref="AN15:AV19">
    <cfRule type="cellIs" dxfId="22" priority="2" stopIfTrue="1" operator="lessThan">
      <formula>-0.03</formula>
    </cfRule>
  </conditionalFormatting>
  <conditionalFormatting sqref="AN20:AV22">
    <cfRule type="cellIs" dxfId="21" priority="70" stopIfTrue="1" operator="lessThan">
      <formula>-0.03</formula>
    </cfRule>
  </conditionalFormatting>
  <conditionalFormatting sqref="AW6:AX7">
    <cfRule type="cellIs" dxfId="20" priority="33" operator="greaterThan">
      <formula>0.03</formula>
    </cfRule>
    <cfRule type="cellIs" dxfId="19" priority="34" stopIfTrue="1" operator="lessThan">
      <formula>-0.03</formula>
    </cfRule>
  </conditionalFormatting>
  <conditionalFormatting sqref="AW10:AX10">
    <cfRule type="cellIs" dxfId="18" priority="23" operator="greaterThan">
      <formula>0.03</formula>
    </cfRule>
    <cfRule type="cellIs" dxfId="17" priority="24" stopIfTrue="1" operator="lessThan">
      <formula>-0.03</formula>
    </cfRule>
  </conditionalFormatting>
  <conditionalFormatting sqref="AW14:AX14">
    <cfRule type="cellIs" dxfId="16" priority="116" stopIfTrue="1" operator="lessThan">
      <formula>-0.03</formula>
    </cfRule>
  </conditionalFormatting>
  <conditionalFormatting sqref="AW14:AX15">
    <cfRule type="cellIs" dxfId="15" priority="7" operator="greaterThan">
      <formula>0.03</formula>
    </cfRule>
  </conditionalFormatting>
  <conditionalFormatting sqref="AW15:AX15">
    <cfRule type="cellIs" dxfId="14" priority="8" stopIfTrue="1" operator="lessThan">
      <formula>-0.03</formula>
    </cfRule>
  </conditionalFormatting>
  <conditionalFormatting sqref="AW18:AX18">
    <cfRule type="cellIs" dxfId="13" priority="3" operator="greaterThan">
      <formula>0.03</formula>
    </cfRule>
    <cfRule type="cellIs" dxfId="12" priority="4" stopIfTrue="1" operator="lessThan">
      <formula>-0.03</formula>
    </cfRule>
  </conditionalFormatting>
  <conditionalFormatting sqref="AW22:AX22">
    <cfRule type="cellIs" dxfId="11" priority="141" operator="greaterThan">
      <formula>0.03</formula>
    </cfRule>
    <cfRule type="cellIs" dxfId="10" priority="142" stopIfTrue="1" operator="lessThan">
      <formula>-0.03</formula>
    </cfRule>
  </conditionalFormatting>
  <conditionalFormatting sqref="AW3:AY3">
    <cfRule type="cellIs" dxfId="9" priority="39" operator="greaterThan">
      <formula>0.03</formula>
    </cfRule>
    <cfRule type="cellIs" dxfId="8" priority="40" stopIfTrue="1" operator="lessThan">
      <formula>-0.03</formula>
    </cfRule>
  </conditionalFormatting>
  <conditionalFormatting sqref="AW11:AY11">
    <cfRule type="cellIs" dxfId="7" priority="25" operator="greaterThan">
      <formula>0.03</formula>
    </cfRule>
    <cfRule type="cellIs" dxfId="6" priority="26" stopIfTrue="1" operator="lessThan">
      <formula>-0.03</formula>
    </cfRule>
  </conditionalFormatting>
  <conditionalFormatting sqref="AW19:AY19">
    <cfRule type="cellIs" dxfId="5" priority="11" operator="greaterThan">
      <formula>0.03</formula>
    </cfRule>
    <cfRule type="cellIs" dxfId="4" priority="12" stopIfTrue="1" operator="lessThan">
      <formula>-0.03</formula>
    </cfRule>
  </conditionalFormatting>
  <conditionalFormatting sqref="AY7">
    <cfRule type="cellIs" dxfId="3" priority="31" operator="greaterThan">
      <formula>0.03</formula>
    </cfRule>
    <cfRule type="cellIs" dxfId="2" priority="32" stopIfTrue="1" operator="lessThan">
      <formula>-0.03</formula>
    </cfRule>
  </conditionalFormatting>
  <conditionalFormatting sqref="AY15">
    <cfRule type="cellIs" dxfId="1" priority="5" operator="greaterThan">
      <formula>0.03</formula>
    </cfRule>
    <cfRule type="cellIs" dxfId="0" priority="6" stopIfTrue="1" operator="lessThan">
      <formula>-0.03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all_data</vt:lpstr>
      <vt:lpstr>regression DE100</vt:lpstr>
      <vt:lpstr>regression PSNRL100</vt:lpstr>
      <vt:lpstr>CTCs VTM23.10-ECM16.1</vt:lpstr>
      <vt:lpstr>CfE VTM23.9-ECM16.1</vt:lpstr>
      <vt:lpstr>CfE VTM23.9-ECM16.1 5x</vt:lpstr>
      <vt:lpstr>CfE VTM23.9-VTM23.9 cfg3</vt:lpstr>
      <vt:lpstr>CfE VTM23.9-VTM23.9 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Edouard Francois</dc:creator>
  <cp:lastModifiedBy>Edouard Francois</cp:lastModifiedBy>
  <dcterms:created xsi:type="dcterms:W3CDTF">2015-06-05T18:17:20Z</dcterms:created>
  <dcterms:modified xsi:type="dcterms:W3CDTF">2025-06-30T07:40:26Z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2f777e-4347-4fc6-823a-b44ab313546a_Enabled">
    <vt:lpwstr>true</vt:lpwstr>
  </property>
  <property fmtid="{D5CDD505-2E9C-101B-9397-08002B2CF9AE}" pid="3" name="MSIP_Label_4d2f777e-4347-4fc6-823a-b44ab313546a_SetDate">
    <vt:lpwstr>2025-06-23T07:59:34Z</vt:lpwstr>
  </property>
  <property fmtid="{D5CDD505-2E9C-101B-9397-08002B2CF9AE}" pid="4" name="MSIP_Label_4d2f777e-4347-4fc6-823a-b44ab313546a_Method">
    <vt:lpwstr>Standard</vt:lpwstr>
  </property>
  <property fmtid="{D5CDD505-2E9C-101B-9397-08002B2CF9AE}" pid="5" name="MSIP_Label_4d2f777e-4347-4fc6-823a-b44ab313546a_Name">
    <vt:lpwstr>Non-Public</vt:lpwstr>
  </property>
  <property fmtid="{D5CDD505-2E9C-101B-9397-08002B2CF9AE}" pid="6" name="MSIP_Label_4d2f777e-4347-4fc6-823a-b44ab313546a_SiteId">
    <vt:lpwstr>e351b779-f6d5-4e50-8568-80e922d180ae</vt:lpwstr>
  </property>
  <property fmtid="{D5CDD505-2E9C-101B-9397-08002B2CF9AE}" pid="7" name="MSIP_Label_4d2f777e-4347-4fc6-823a-b44ab313546a_ActionId">
    <vt:lpwstr>b42488d3-eb27-4e93-ab9b-b2692d01e046</vt:lpwstr>
  </property>
  <property fmtid="{D5CDD505-2E9C-101B-9397-08002B2CF9AE}" pid="8" name="MSIP_Label_4d2f777e-4347-4fc6-823a-b44ab313546a_ContentBits">
    <vt:lpwstr>0</vt:lpwstr>
  </property>
  <property fmtid="{D5CDD505-2E9C-101B-9397-08002B2CF9AE}" pid="9" name="MSIP_Label_4d2f777e-4347-4fc6-823a-b44ab313546a_Tag">
    <vt:lpwstr>10, 3, 0, 1</vt:lpwstr>
  </property>
</Properties>
</file>